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latov\Desktop\сайт\ЛФ\"/>
    </mc:Choice>
  </mc:AlternateContent>
  <bookViews>
    <workbookView xWindow="0" yWindow="0" windowWidth="28800" windowHeight="12435"/>
  </bookViews>
  <sheets>
    <sheet name="ЛФ лекции" sheetId="3" r:id="rId1"/>
    <sheet name="лечебный (копия) 1" sheetId="14" state="hidden" r:id="rId2"/>
    <sheet name="расчет час (копия)" sheetId="15" state="hidden" r:id="rId3"/>
  </sheets>
  <definedNames>
    <definedName name="_xlnm._FilterDatabase" localSheetId="2" hidden="1">'расчет час (копия)'!$A$9:$Q$21</definedName>
  </definedNames>
  <calcPr calcId="152511"/>
</workbook>
</file>

<file path=xl/calcChain.xml><?xml version="1.0" encoding="utf-8"?>
<calcChain xmlns="http://schemas.openxmlformats.org/spreadsheetml/2006/main">
  <c r="I21" i="15" l="1"/>
  <c r="H21" i="15"/>
  <c r="G21" i="15"/>
  <c r="F21" i="15"/>
  <c r="L21" i="15" s="1"/>
  <c r="D21" i="15"/>
  <c r="E21" i="15" s="1"/>
  <c r="I20" i="15"/>
  <c r="H20" i="15"/>
  <c r="G20" i="15"/>
  <c r="G8" i="15" s="1"/>
  <c r="F20" i="15"/>
  <c r="F8" i="15" s="1"/>
  <c r="D20" i="15"/>
  <c r="E20" i="15" s="1"/>
  <c r="I19" i="15"/>
  <c r="H19" i="15"/>
  <c r="G19" i="15"/>
  <c r="F19" i="15"/>
  <c r="L19" i="15" s="1"/>
  <c r="E19" i="15"/>
  <c r="D19" i="15"/>
  <c r="I18" i="15"/>
  <c r="H18" i="15"/>
  <c r="H8" i="15" s="1"/>
  <c r="G18" i="15"/>
  <c r="F18" i="15"/>
  <c r="L18" i="15" s="1"/>
  <c r="D18" i="15"/>
  <c r="E18" i="15" s="1"/>
  <c r="I17" i="15"/>
  <c r="H17" i="15"/>
  <c r="G17" i="15"/>
  <c r="F17" i="15"/>
  <c r="L17" i="15" s="1"/>
  <c r="D17" i="15"/>
  <c r="E17" i="15" s="1"/>
  <c r="I16" i="15"/>
  <c r="H16" i="15"/>
  <c r="G16" i="15"/>
  <c r="F16" i="15"/>
  <c r="F6" i="15" s="1"/>
  <c r="D16" i="15"/>
  <c r="E16" i="15" s="1"/>
  <c r="I15" i="15"/>
  <c r="H15" i="15"/>
  <c r="G15" i="15"/>
  <c r="F15" i="15"/>
  <c r="L15" i="15" s="1"/>
  <c r="E15" i="15"/>
  <c r="D15" i="15"/>
  <c r="I14" i="15"/>
  <c r="H14" i="15"/>
  <c r="G14" i="15"/>
  <c r="F14" i="15"/>
  <c r="L14" i="15" s="1"/>
  <c r="D14" i="15"/>
  <c r="E14" i="15" s="1"/>
  <c r="I13" i="15"/>
  <c r="H13" i="15"/>
  <c r="G13" i="15"/>
  <c r="F13" i="15"/>
  <c r="L13" i="15" s="1"/>
  <c r="E13" i="15"/>
  <c r="I12" i="15"/>
  <c r="H12" i="15"/>
  <c r="G12" i="15"/>
  <c r="F12" i="15"/>
  <c r="L12" i="15" s="1"/>
  <c r="E12" i="15"/>
  <c r="D12" i="15"/>
  <c r="I11" i="15"/>
  <c r="H11" i="15"/>
  <c r="G11" i="15"/>
  <c r="F11" i="15"/>
  <c r="L11" i="15" s="1"/>
  <c r="D11" i="15"/>
  <c r="E11" i="15" s="1"/>
  <c r="I10" i="15"/>
  <c r="I7" i="15" s="1"/>
  <c r="H10" i="15"/>
  <c r="H6" i="15" s="1"/>
  <c r="G10" i="15"/>
  <c r="G6" i="15" s="1"/>
  <c r="F10" i="15"/>
  <c r="L10" i="15" s="1"/>
  <c r="D10" i="15"/>
  <c r="E10" i="15" s="1"/>
  <c r="Q8" i="15"/>
  <c r="P8" i="15"/>
  <c r="O8" i="15"/>
  <c r="N8" i="15"/>
  <c r="M8" i="15"/>
  <c r="K8" i="15"/>
  <c r="J8" i="15"/>
  <c r="I8" i="15"/>
  <c r="Q7" i="15"/>
  <c r="P7" i="15"/>
  <c r="O7" i="15"/>
  <c r="N7" i="15"/>
  <c r="M7" i="15"/>
  <c r="K7" i="15"/>
  <c r="J7" i="15"/>
  <c r="F7" i="15"/>
  <c r="S6" i="15"/>
  <c r="R6" i="15"/>
  <c r="Q6" i="15"/>
  <c r="P6" i="15"/>
  <c r="O6" i="15"/>
  <c r="N6" i="15"/>
  <c r="M6" i="15"/>
  <c r="K6" i="15"/>
  <c r="J6" i="15"/>
  <c r="I6" i="15"/>
  <c r="E7" i="15" l="1"/>
  <c r="E6" i="15"/>
  <c r="E8" i="15"/>
  <c r="L16" i="15"/>
  <c r="L6" i="15" s="1"/>
  <c r="L20" i="15"/>
  <c r="L8" i="15" s="1"/>
  <c r="G7" i="15"/>
  <c r="H7" i="15"/>
  <c r="L7" i="15" l="1"/>
</calcChain>
</file>

<file path=xl/sharedStrings.xml><?xml version="1.0" encoding="utf-8"?>
<sst xmlns="http://schemas.openxmlformats.org/spreadsheetml/2006/main" count="505" uniqueCount="108">
  <si>
    <t>«УТВЕРЖДАЮ»</t>
  </si>
  <si>
    <t>Зав. кафедрой ___________</t>
  </si>
  <si>
    <t>«29» августа 2022 г.</t>
  </si>
  <si>
    <t>Расписание занятий студентов 3 курса очной формы обучения лечебного факультета по дисциплине "Патофизиология" в осеннем семестре 2022/2023 учебного года</t>
  </si>
  <si>
    <t>день недели</t>
  </si>
  <si>
    <t>вид занятия</t>
  </si>
  <si>
    <t>1й цикл (01.09-14.09)</t>
  </si>
  <si>
    <t>2й цикл (15.09-28.09)</t>
  </si>
  <si>
    <t>3й цикл (29.09-12.10)</t>
  </si>
  <si>
    <t>4й цикл (13.10-26.10)</t>
  </si>
  <si>
    <t>5й цикл (27.10-09.11)</t>
  </si>
  <si>
    <t>6й цикл (10.11-23.11)</t>
  </si>
  <si>
    <t>7й цикл (24.11-07.12)</t>
  </si>
  <si>
    <t>8й цикл (08.12-21.12)</t>
  </si>
  <si>
    <t>9й цикл (22.12-11.01)</t>
  </si>
  <si>
    <t>10й цикл (12.01-25.01)</t>
  </si>
  <si>
    <t>группы</t>
  </si>
  <si>
    <t>время</t>
  </si>
  <si>
    <t>аудитория</t>
  </si>
  <si>
    <t>преподаватели</t>
  </si>
  <si>
    <t>понедельник</t>
  </si>
  <si>
    <t>практическое занятие</t>
  </si>
  <si>
    <t>11.30-16.50</t>
  </si>
  <si>
    <t>Филатов О.Ю.</t>
  </si>
  <si>
    <t>Назаров В.А.</t>
  </si>
  <si>
    <t>Кашаева О.В.</t>
  </si>
  <si>
    <t>14.30-19.40</t>
  </si>
  <si>
    <t>10.00-15.20</t>
  </si>
  <si>
    <t>20б</t>
  </si>
  <si>
    <t>Новикова Е.Н.</t>
  </si>
  <si>
    <t>14.10-19.20</t>
  </si>
  <si>
    <t>вторник</t>
  </si>
  <si>
    <t>10.30-15.50</t>
  </si>
  <si>
    <t>среда</t>
  </si>
  <si>
    <t>11.35-16.55</t>
  </si>
  <si>
    <t>четверг</t>
  </si>
  <si>
    <t>14.20-19.30</t>
  </si>
  <si>
    <t>пятница</t>
  </si>
  <si>
    <t>11.00-16.20</t>
  </si>
  <si>
    <t>«29» августа 2024 г.</t>
  </si>
  <si>
    <t>доцент, к.м.н.</t>
  </si>
  <si>
    <t xml:space="preserve">                Расписание лекций</t>
  </si>
  <si>
    <t>3 курса лечебного факультета</t>
  </si>
  <si>
    <t xml:space="preserve">                   Дисциплина Патологическая физиология </t>
  </si>
  <si>
    <t xml:space="preserve">                  осенний семестр 2024/2025 учебного года</t>
  </si>
  <si>
    <t xml:space="preserve">                   02.09.2024г. - 31.01.2025г.</t>
  </si>
  <si>
    <t>Дата</t>
  </si>
  <si>
    <t>Время</t>
  </si>
  <si>
    <t>Группы</t>
  </si>
  <si>
    <t>Преподаватель</t>
  </si>
  <si>
    <t>Аудитория</t>
  </si>
  <si>
    <t>Ссылка для подключения</t>
  </si>
  <si>
    <t>9.00 - 11.30</t>
  </si>
  <si>
    <t>15-22, 37-44</t>
  </si>
  <si>
    <t>Малышев И.Ю.</t>
  </si>
  <si>
    <t>дистанционно</t>
  </si>
  <si>
    <t>https://conf.msmsu-portal.ru/b/phf-lyz-1fx-xac</t>
  </si>
  <si>
    <t>11.40 - 14.10</t>
  </si>
  <si>
    <t>https://conf.msmsu-portal.ru/b/ct7-dpq-taa-uhc</t>
  </si>
  <si>
    <t>https://conf.msmsu-portal.ru/b/cqg-usj-muq-5n2</t>
  </si>
  <si>
    <t xml:space="preserve">Филатов О.Ю. </t>
  </si>
  <si>
    <t>https://conf.msmsu-portal.ru/b/uy7-nds-4qn-87f</t>
  </si>
  <si>
    <t>1-6, 23-28</t>
  </si>
  <si>
    <t>7-14, 29-36</t>
  </si>
  <si>
    <t>Заведующая учебной частью</t>
  </si>
  <si>
    <t>преподаватель</t>
  </si>
  <si>
    <t>ставка</t>
  </si>
  <si>
    <t>доцент</t>
  </si>
  <si>
    <t>профессор</t>
  </si>
  <si>
    <t>РАСЧЕТ ЧАСОВ на ЛФ в осеннем семестре</t>
  </si>
  <si>
    <t>Фамилия Имя Отчество</t>
  </si>
  <si>
    <t>Должность</t>
  </si>
  <si>
    <t>годовая учебная нагрузка на 1,0 ставки</t>
  </si>
  <si>
    <t>годовая учебная нагрузка</t>
  </si>
  <si>
    <t>Лекции</t>
  </si>
  <si>
    <t>Практ. зан.</t>
  </si>
  <si>
    <t>Консультац.</t>
  </si>
  <si>
    <t>Экзамены</t>
  </si>
  <si>
    <t>Зачеты</t>
  </si>
  <si>
    <t>Руков. кафедрами</t>
  </si>
  <si>
    <t>Всего за семестр</t>
  </si>
  <si>
    <t>осень</t>
  </si>
  <si>
    <t xml:space="preserve">ЛФ 3 </t>
  </si>
  <si>
    <t>СТ 2</t>
  </si>
  <si>
    <t>ФСО</t>
  </si>
  <si>
    <t>консульт</t>
  </si>
  <si>
    <t>экз</t>
  </si>
  <si>
    <t>кол-во лекц</t>
  </si>
  <si>
    <t>кол-во занятий</t>
  </si>
  <si>
    <t>кол-во конс по 2 час/день</t>
  </si>
  <si>
    <t>кол-во экз дней экз по 6 час</t>
  </si>
  <si>
    <t>всего план</t>
  </si>
  <si>
    <t>всего по каф</t>
  </si>
  <si>
    <t>всего по ЛФ</t>
  </si>
  <si>
    <t>всего по СФ+ФСО</t>
  </si>
  <si>
    <t>Малышев Игорь Юрьевич</t>
  </si>
  <si>
    <t>Зав.кафедрой</t>
  </si>
  <si>
    <t>Малышева Елена Васильевна</t>
  </si>
  <si>
    <t>Филатов Олег Юрьевич</t>
  </si>
  <si>
    <t>Дарья</t>
  </si>
  <si>
    <t>Кашаева Ольга Викторовна</t>
  </si>
  <si>
    <t>Назаров Владимир Андреевич</t>
  </si>
  <si>
    <t>Новикова Елена Николаевна</t>
  </si>
  <si>
    <t>Гордеева Мария Арнольдовна</t>
  </si>
  <si>
    <t>Чикина Наталья Андреевна</t>
  </si>
  <si>
    <t>Русанова Анна Георгиевна</t>
  </si>
  <si>
    <t>Тарасова Надежда Николаевна</t>
  </si>
  <si>
    <t>Попкова Елена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</si>
</sst>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\.m\.yyyy"/>
  </numFmts>
  <fonts count="25">
    <font>
      <sz val="10"/>
      <color rgb="FF000000"/>
      <name val="Arial"/>
    </font>
    <font>
      <b/>
      <sz val="14"/>
      <color rgb="FF000000"/>
      <name val="'Times New Roman'"/>
    </font>
    <font>
      <sz val="14"/>
      <color rgb="FF000000"/>
      <name val="'Times New Roman'"/>
    </font>
    <font>
      <b/>
      <sz val="18"/>
      <color rgb="FF000000"/>
      <name val="'Times New Roman'"/>
    </font>
    <font>
      <b/>
      <i/>
      <sz val="16"/>
      <color rgb="FF000000"/>
      <name val="Times New Roman"/>
    </font>
    <font>
      <b/>
      <i/>
      <sz val="12"/>
      <color rgb="FF000000"/>
      <name val="Times New Roman"/>
    </font>
    <font>
      <sz val="10"/>
      <name val="Arial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3"/>
      <color rgb="FF000000"/>
      <name val="Times New Roman"/>
    </font>
    <font>
      <sz val="10"/>
      <name val="Arial"/>
    </font>
    <font>
      <sz val="14"/>
      <color rgb="FF000000"/>
      <name val="Times New Roman"/>
    </font>
    <font>
      <b/>
      <sz val="14"/>
      <color rgb="FF000000"/>
      <name val="Times New Roman"/>
    </font>
    <font>
      <b/>
      <sz val="18"/>
      <color rgb="FF000000"/>
      <name val="Times New Roman"/>
    </font>
    <font>
      <sz val="17"/>
      <color rgb="FF000000"/>
      <name val="Times New Roman"/>
    </font>
    <font>
      <sz val="12"/>
      <name val="Times New Roman"/>
    </font>
    <font>
      <b/>
      <sz val="10"/>
      <name val="Arial"/>
    </font>
    <font>
      <sz val="10"/>
      <name val="&quot;Arial Cyr&quot;"/>
    </font>
    <font>
      <b/>
      <i/>
      <sz val="10"/>
      <name val="&quot;Arial Cyr&quot;"/>
    </font>
    <font>
      <i/>
      <sz val="10"/>
      <name val="&quot;Arial Cyr&quot;"/>
    </font>
    <font>
      <b/>
      <sz val="10"/>
      <name val="&quot;Arial Cyr&quot;"/>
    </font>
    <font>
      <sz val="10"/>
      <color rgb="FFFF0000"/>
      <name val="Arial"/>
    </font>
    <font>
      <u/>
      <sz val="8"/>
      <color rgb="FF000000"/>
      <name val="&quot;Source Sans Pro&quot;"/>
    </font>
    <font>
      <u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9FBFC"/>
        <bgColor rgb="FFF9FBFC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  <fill>
      <patternFill patternType="solid">
        <fgColor rgb="FF00FFFF"/>
        <bgColor rgb="FF00FFFF"/>
      </patternFill>
    </fill>
    <fill>
      <patternFill patternType="solid">
        <fgColor rgb="FF9900FF"/>
        <bgColor rgb="FF9900FF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/>
    <xf numFmtId="0" fontId="6" fillId="0" borderId="0" xfId="0" applyFont="1" applyAlignment="1">
      <alignment horizontal="center" wrapText="1"/>
    </xf>
    <xf numFmtId="0" fontId="6" fillId="9" borderId="6" xfId="0" applyFont="1" applyFill="1" applyBorder="1" applyAlignment="1">
      <alignment horizontal="center" wrapText="1"/>
    </xf>
    <xf numFmtId="0" fontId="6" fillId="10" borderId="0" xfId="0" applyFont="1" applyFill="1" applyAlignment="1">
      <alignment horizontal="center" wrapText="1"/>
    </xf>
    <xf numFmtId="0" fontId="6" fillId="11" borderId="0" xfId="0" applyFont="1" applyFill="1" applyAlignment="1">
      <alignment horizontal="center" wrapText="1"/>
    </xf>
    <xf numFmtId="0" fontId="17" fillId="2" borderId="6" xfId="0" applyFont="1" applyFill="1" applyBorder="1" applyAlignment="1">
      <alignment horizontal="right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1" fontId="19" fillId="2" borderId="13" xfId="0" applyNumberFormat="1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right" vertical="center" wrapText="1"/>
    </xf>
    <xf numFmtId="1" fontId="19" fillId="4" borderId="13" xfId="0" applyNumberFormat="1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right" vertical="center" wrapText="1"/>
    </xf>
    <xf numFmtId="1" fontId="19" fillId="3" borderId="13" xfId="0" applyNumberFormat="1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1" fontId="17" fillId="6" borderId="13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0" fillId="12" borderId="13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7" fillId="3" borderId="5" xfId="0" applyFont="1" applyFill="1" applyBorder="1" applyAlignment="1">
      <alignment vertical="center" wrapText="1"/>
    </xf>
    <xf numFmtId="1" fontId="17" fillId="7" borderId="13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6" fillId="0" borderId="12" xfId="0" applyFont="1" applyBorder="1" applyAlignment="1">
      <alignment wrapText="1"/>
    </xf>
    <xf numFmtId="0" fontId="8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6" fillId="0" borderId="13" xfId="0" applyFont="1" applyBorder="1" applyAlignment="1">
      <alignment wrapText="1"/>
    </xf>
    <xf numFmtId="0" fontId="8" fillId="0" borderId="7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8" fillId="7" borderId="1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vertical="center" wrapText="1"/>
    </xf>
    <xf numFmtId="0" fontId="6" fillId="0" borderId="14" xfId="0" applyFont="1" applyBorder="1" applyAlignment="1">
      <alignment wrapText="1"/>
    </xf>
    <xf numFmtId="0" fontId="17" fillId="2" borderId="1" xfId="0" applyFont="1" applyFill="1" applyBorder="1" applyAlignment="1">
      <alignment vertical="center" wrapText="1"/>
    </xf>
    <xf numFmtId="0" fontId="6" fillId="8" borderId="2" xfId="0" applyFont="1" applyFill="1" applyBorder="1" applyAlignment="1">
      <alignment horizontal="center" wrapText="1"/>
    </xf>
    <xf numFmtId="0" fontId="6" fillId="0" borderId="8" xfId="0" applyFont="1" applyBorder="1" applyAlignment="1">
      <alignment vertical="center" wrapText="1"/>
    </xf>
    <xf numFmtId="0" fontId="6" fillId="0" borderId="1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23" fillId="0" borderId="6" xfId="0" applyFont="1" applyBorder="1" applyAlignment="1">
      <alignment horizontal="left" vertical="center" wrapText="1"/>
    </xf>
    <xf numFmtId="0" fontId="24" fillId="0" borderId="0" xfId="0" applyFont="1" applyAlignment="1">
      <alignment wrapText="1"/>
    </xf>
    <xf numFmtId="164" fontId="8" fillId="0" borderId="1" xfId="0" applyNumberFormat="1" applyFont="1" applyBorder="1" applyAlignment="1">
      <alignment horizontal="left" vertical="center" wrapText="1"/>
    </xf>
    <xf numFmtId="0" fontId="22" fillId="5" borderId="6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f.msmsu-portal.ru/b/uy7-nds-4qn-87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conf.msmsu-portal.ru/b/cqg-usj-muq-5n2" TargetMode="External"/><Relationship Id="rId7" Type="http://schemas.openxmlformats.org/officeDocument/2006/relationships/hyperlink" Target="https://conf.msmsu-portal.ru/b/cqg-usj-muq-5n2" TargetMode="External"/><Relationship Id="rId12" Type="http://schemas.openxmlformats.org/officeDocument/2006/relationships/hyperlink" Target="https://conf.msmsu-portal.ru/b/uy7-nds-4qn-87f" TargetMode="External"/><Relationship Id="rId2" Type="http://schemas.openxmlformats.org/officeDocument/2006/relationships/hyperlink" Target="https://conf.msmsu-portal.ru/b/ct7-dpq-taa-uhc" TargetMode="External"/><Relationship Id="rId1" Type="http://schemas.openxmlformats.org/officeDocument/2006/relationships/hyperlink" Target="https://conf.msmsu-portal.ru/b/phf-lyz-1fx-xac" TargetMode="External"/><Relationship Id="rId6" Type="http://schemas.openxmlformats.org/officeDocument/2006/relationships/hyperlink" Target="https://conf.msmsu-portal.ru/b/ct7-dpq-taa-uhc" TargetMode="External"/><Relationship Id="rId11" Type="http://schemas.openxmlformats.org/officeDocument/2006/relationships/hyperlink" Target="https://conf.msmsu-portal.ru/b/cqg-usj-muq-5n2" TargetMode="External"/><Relationship Id="rId5" Type="http://schemas.openxmlformats.org/officeDocument/2006/relationships/hyperlink" Target="https://conf.msmsu-portal.ru/b/phf-lyz-1fx-xac" TargetMode="External"/><Relationship Id="rId10" Type="http://schemas.openxmlformats.org/officeDocument/2006/relationships/hyperlink" Target="https://conf.msmsu-portal.ru/b/ct7-dpq-taa-uhc" TargetMode="External"/><Relationship Id="rId4" Type="http://schemas.openxmlformats.org/officeDocument/2006/relationships/hyperlink" Target="https://conf.msmsu-portal.ru/b/uy7-nds-4qn-87f" TargetMode="External"/><Relationship Id="rId9" Type="http://schemas.openxmlformats.org/officeDocument/2006/relationships/hyperlink" Target="https://conf.msmsu-portal.ru/b/phf-lyz-1fx-x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fitToPage="1"/>
  </sheetPr>
  <dimension ref="A1:F25"/>
  <sheetViews>
    <sheetView showGridLines="0" tabSelected="1" workbookViewId="0">
      <selection activeCell="B30" sqref="B30"/>
    </sheetView>
  </sheetViews>
  <sheetFormatPr defaultColWidth="15.140625" defaultRowHeight="15" customHeight="1"/>
  <cols>
    <col min="2" max="2" width="14.42578125" customWidth="1"/>
    <col min="3" max="3" width="18.28515625" customWidth="1"/>
    <col min="4" max="4" width="18.85546875" customWidth="1"/>
    <col min="6" max="6" width="36.42578125" customWidth="1"/>
  </cols>
  <sheetData>
    <row r="1" spans="1:6" ht="15" customHeight="1">
      <c r="A1" s="78" t="s">
        <v>0</v>
      </c>
      <c r="B1" s="64"/>
      <c r="C1" s="64"/>
      <c r="D1" s="64"/>
      <c r="E1" s="64"/>
      <c r="F1" s="64"/>
    </row>
    <row r="2" spans="1:6" ht="15" customHeight="1">
      <c r="A2" s="79" t="s">
        <v>1</v>
      </c>
      <c r="B2" s="64"/>
      <c r="C2" s="64"/>
      <c r="D2" s="64"/>
      <c r="E2" s="64"/>
      <c r="F2" s="64"/>
    </row>
    <row r="3" spans="1:6" ht="15" customHeight="1">
      <c r="A3" s="80" t="s">
        <v>39</v>
      </c>
      <c r="B3" s="64"/>
      <c r="C3" s="64"/>
      <c r="D3" s="64"/>
      <c r="E3" s="64"/>
      <c r="F3" s="64"/>
    </row>
    <row r="4" spans="1:6" ht="15" customHeight="1">
      <c r="A4" s="81" t="s">
        <v>41</v>
      </c>
      <c r="B4" s="64"/>
      <c r="C4" s="64"/>
      <c r="D4" s="64"/>
      <c r="E4" s="64"/>
      <c r="F4" s="64"/>
    </row>
    <row r="5" spans="1:6" ht="15" customHeight="1">
      <c r="A5" s="11"/>
      <c r="B5" s="81" t="s">
        <v>42</v>
      </c>
      <c r="C5" s="64"/>
      <c r="D5" s="64"/>
      <c r="E5" s="64"/>
      <c r="F5" s="64"/>
    </row>
    <row r="6" spans="1:6" ht="15" customHeight="1">
      <c r="A6" s="81" t="s">
        <v>43</v>
      </c>
      <c r="B6" s="64"/>
      <c r="C6" s="64"/>
      <c r="D6" s="64"/>
      <c r="E6" s="64"/>
      <c r="F6" s="64"/>
    </row>
    <row r="7" spans="1:6" ht="15" customHeight="1">
      <c r="A7" s="81" t="s">
        <v>44</v>
      </c>
      <c r="B7" s="64"/>
      <c r="C7" s="64"/>
      <c r="D7" s="64"/>
      <c r="E7" s="64"/>
      <c r="F7" s="64"/>
    </row>
    <row r="8" spans="1:6" ht="15" customHeight="1">
      <c r="A8" s="83" t="s">
        <v>45</v>
      </c>
      <c r="B8" s="64"/>
      <c r="C8" s="64"/>
      <c r="D8" s="64"/>
      <c r="E8" s="64"/>
      <c r="F8" s="64"/>
    </row>
    <row r="10" spans="1:6">
      <c r="A10" s="12" t="s">
        <v>46</v>
      </c>
      <c r="B10" s="12" t="s">
        <v>47</v>
      </c>
      <c r="C10" s="12" t="s">
        <v>48</v>
      </c>
      <c r="D10" s="12" t="s">
        <v>49</v>
      </c>
      <c r="E10" s="12" t="s">
        <v>50</v>
      </c>
      <c r="F10" s="12" t="s">
        <v>51</v>
      </c>
    </row>
    <row r="11" spans="1:6" ht="15.75">
      <c r="A11" s="98">
        <v>45541</v>
      </c>
      <c r="B11" s="13" t="s">
        <v>52</v>
      </c>
      <c r="C11" s="59" t="s">
        <v>53</v>
      </c>
      <c r="D11" s="13" t="s">
        <v>54</v>
      </c>
      <c r="E11" s="59" t="s">
        <v>55</v>
      </c>
      <c r="F11" s="99" t="s">
        <v>56</v>
      </c>
    </row>
    <row r="12" spans="1:6" ht="15.75">
      <c r="A12" s="100"/>
      <c r="B12" s="13" t="s">
        <v>57</v>
      </c>
      <c r="C12" s="100"/>
      <c r="D12" s="13" t="s">
        <v>25</v>
      </c>
      <c r="E12" s="100"/>
      <c r="F12" s="96" t="s">
        <v>58</v>
      </c>
    </row>
    <row r="13" spans="1:6" ht="15.75">
      <c r="A13" s="98">
        <v>45544</v>
      </c>
      <c r="B13" s="13" t="s">
        <v>52</v>
      </c>
      <c r="C13" s="59" t="s">
        <v>53</v>
      </c>
      <c r="D13" s="13" t="s">
        <v>24</v>
      </c>
      <c r="E13" s="59" t="s">
        <v>55</v>
      </c>
      <c r="F13" s="99" t="s">
        <v>59</v>
      </c>
    </row>
    <row r="14" spans="1:6" ht="15.75">
      <c r="A14" s="100"/>
      <c r="B14" s="13" t="s">
        <v>57</v>
      </c>
      <c r="C14" s="100"/>
      <c r="D14" s="13" t="s">
        <v>60</v>
      </c>
      <c r="E14" s="100"/>
      <c r="F14" s="96" t="s">
        <v>61</v>
      </c>
    </row>
    <row r="15" spans="1:6" ht="15.75">
      <c r="A15" s="101">
        <v>45590</v>
      </c>
      <c r="B15" s="13" t="s">
        <v>52</v>
      </c>
      <c r="C15" s="59" t="s">
        <v>62</v>
      </c>
      <c r="D15" s="13" t="s">
        <v>54</v>
      </c>
      <c r="E15" s="59" t="s">
        <v>55</v>
      </c>
      <c r="F15" s="99" t="s">
        <v>56</v>
      </c>
    </row>
    <row r="16" spans="1:6" ht="15.75">
      <c r="A16" s="100"/>
      <c r="B16" s="13" t="s">
        <v>57</v>
      </c>
      <c r="C16" s="100"/>
      <c r="D16" s="13" t="s">
        <v>25</v>
      </c>
      <c r="E16" s="100"/>
      <c r="F16" s="96" t="s">
        <v>58</v>
      </c>
    </row>
    <row r="17" spans="1:6" ht="15.75">
      <c r="A17" s="101">
        <v>45593</v>
      </c>
      <c r="B17" s="13" t="s">
        <v>52</v>
      </c>
      <c r="C17" s="59" t="s">
        <v>62</v>
      </c>
      <c r="D17" s="13" t="s">
        <v>24</v>
      </c>
      <c r="E17" s="59" t="s">
        <v>55</v>
      </c>
      <c r="F17" s="99" t="s">
        <v>59</v>
      </c>
    </row>
    <row r="18" spans="1:6" ht="15.75">
      <c r="A18" s="100"/>
      <c r="B18" s="13" t="s">
        <v>57</v>
      </c>
      <c r="C18" s="100"/>
      <c r="D18" s="13" t="s">
        <v>60</v>
      </c>
      <c r="E18" s="100"/>
      <c r="F18" s="96" t="s">
        <v>61</v>
      </c>
    </row>
    <row r="19" spans="1:6" ht="15.75">
      <c r="A19" s="101">
        <v>45638</v>
      </c>
      <c r="B19" s="13" t="s">
        <v>52</v>
      </c>
      <c r="C19" s="59" t="s">
        <v>63</v>
      </c>
      <c r="D19" s="13" t="s">
        <v>54</v>
      </c>
      <c r="E19" s="59" t="s">
        <v>55</v>
      </c>
      <c r="F19" s="99" t="s">
        <v>56</v>
      </c>
    </row>
    <row r="20" spans="1:6" ht="15.75">
      <c r="A20" s="100"/>
      <c r="B20" s="13" t="s">
        <v>57</v>
      </c>
      <c r="C20" s="100"/>
      <c r="D20" s="13" t="s">
        <v>25</v>
      </c>
      <c r="E20" s="100"/>
      <c r="F20" s="96" t="s">
        <v>58</v>
      </c>
    </row>
    <row r="21" spans="1:6" ht="15.75">
      <c r="A21" s="101">
        <v>45639</v>
      </c>
      <c r="B21" s="13" t="s">
        <v>52</v>
      </c>
      <c r="C21" s="59" t="s">
        <v>63</v>
      </c>
      <c r="D21" s="13" t="s">
        <v>24</v>
      </c>
      <c r="E21" s="59" t="s">
        <v>55</v>
      </c>
      <c r="F21" s="99" t="s">
        <v>59</v>
      </c>
    </row>
    <row r="22" spans="1:6" ht="15.75">
      <c r="A22" s="100"/>
      <c r="B22" s="13" t="s">
        <v>57</v>
      </c>
      <c r="C22" s="100"/>
      <c r="D22" s="13" t="s">
        <v>60</v>
      </c>
      <c r="E22" s="100"/>
      <c r="F22" s="96" t="s">
        <v>61</v>
      </c>
    </row>
    <row r="23" spans="1:6" ht="15" customHeight="1">
      <c r="F23" s="97"/>
    </row>
    <row r="24" spans="1:6">
      <c r="A24" s="82" t="s">
        <v>64</v>
      </c>
      <c r="B24" s="64"/>
      <c r="C24" s="64"/>
    </row>
    <row r="25" spans="1:6">
      <c r="A25" s="82" t="s">
        <v>40</v>
      </c>
      <c r="B25" s="64"/>
      <c r="F25" s="14" t="s">
        <v>29</v>
      </c>
    </row>
  </sheetData>
  <mergeCells count="28">
    <mergeCell ref="A24:C24"/>
    <mergeCell ref="A25:B25"/>
    <mergeCell ref="E17:E18"/>
    <mergeCell ref="E19:E20"/>
    <mergeCell ref="E21:E22"/>
    <mergeCell ref="C19:C20"/>
    <mergeCell ref="C21:C22"/>
    <mergeCell ref="A15:A16"/>
    <mergeCell ref="A17:A18"/>
    <mergeCell ref="A19:A20"/>
    <mergeCell ref="A21:A22"/>
    <mergeCell ref="A6:F6"/>
    <mergeCell ref="A7:F7"/>
    <mergeCell ref="C13:C14"/>
    <mergeCell ref="C15:C16"/>
    <mergeCell ref="C17:C18"/>
    <mergeCell ref="A8:F8"/>
    <mergeCell ref="A11:A12"/>
    <mergeCell ref="C11:C12"/>
    <mergeCell ref="E11:E12"/>
    <mergeCell ref="A13:A14"/>
    <mergeCell ref="E13:E14"/>
    <mergeCell ref="E15:E16"/>
    <mergeCell ref="A1:F1"/>
    <mergeCell ref="A2:F2"/>
    <mergeCell ref="A3:F3"/>
    <mergeCell ref="A4:F4"/>
    <mergeCell ref="B5:F5"/>
  </mergeCells>
  <hyperlinks>
    <hyperlink ref="F11" r:id="rId1"/>
    <hyperlink ref="F12" r:id="rId2"/>
    <hyperlink ref="F13" r:id="rId3"/>
    <hyperlink ref="F14" r:id="rId4"/>
    <hyperlink ref="F15" r:id="rId5"/>
    <hyperlink ref="F16" r:id="rId6"/>
    <hyperlink ref="F17" r:id="rId7"/>
    <hyperlink ref="F18" r:id="rId8"/>
    <hyperlink ref="F19" r:id="rId9"/>
    <hyperlink ref="F20" r:id="rId10"/>
    <hyperlink ref="F21" r:id="rId11"/>
    <hyperlink ref="F22" r:id="rId12"/>
  </hyperlinks>
  <printOptions horizontalCentered="1" gridLines="1"/>
  <pageMargins left="0.7" right="0.7" top="0.75" bottom="0.75" header="0" footer="0"/>
  <pageSetup paperSize="9" fitToHeight="0" pageOrder="overThenDown" orientation="portrait" cellComments="atEnd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  <pageSetUpPr fitToPage="1"/>
  </sheetPr>
  <dimension ref="A1:AP36"/>
  <sheetViews>
    <sheetView showGridLines="0" workbookViewId="0"/>
  </sheetViews>
  <sheetFormatPr defaultColWidth="15.140625" defaultRowHeight="15" customHeight="1"/>
  <cols>
    <col min="1" max="1" width="12.5703125" customWidth="1"/>
    <col min="2" max="2" width="12.85546875" customWidth="1"/>
    <col min="3" max="3" width="8.42578125" customWidth="1"/>
    <col min="4" max="4" width="11.42578125" customWidth="1"/>
    <col min="5" max="5" width="8.42578125" customWidth="1"/>
    <col min="6" max="6" width="16.42578125" customWidth="1"/>
    <col min="7" max="7" width="8.42578125" customWidth="1"/>
    <col min="8" max="8" width="12.5703125" customWidth="1"/>
    <col min="9" max="9" width="8.42578125" customWidth="1"/>
    <col min="10" max="10" width="16.7109375" customWidth="1"/>
    <col min="11" max="11" width="8.42578125" customWidth="1"/>
    <col min="12" max="12" width="12.85546875" customWidth="1"/>
    <col min="13" max="13" width="8.42578125" customWidth="1"/>
    <col min="14" max="14" width="17" customWidth="1"/>
    <col min="15" max="15" width="8.42578125" customWidth="1"/>
    <col min="16" max="16" width="11.7109375" customWidth="1"/>
    <col min="17" max="17" width="8.42578125" customWidth="1"/>
    <col min="18" max="18" width="16.42578125" customWidth="1"/>
    <col min="19" max="19" width="8.42578125" customWidth="1"/>
    <col min="20" max="20" width="11.28515625" customWidth="1"/>
    <col min="21" max="21" width="8.42578125" customWidth="1"/>
    <col min="22" max="22" width="18.140625" customWidth="1"/>
    <col min="23" max="23" width="8.42578125" customWidth="1"/>
    <col min="24" max="24" width="10.85546875" customWidth="1"/>
    <col min="25" max="25" width="8.42578125" customWidth="1"/>
    <col min="26" max="26" width="17" customWidth="1"/>
    <col min="27" max="27" width="8.42578125" customWidth="1"/>
    <col min="28" max="28" width="11.42578125" customWidth="1"/>
    <col min="29" max="29" width="8.42578125" customWidth="1"/>
    <col min="30" max="30" width="19.28515625" customWidth="1"/>
    <col min="31" max="31" width="8.42578125" customWidth="1"/>
    <col min="32" max="32" width="11.28515625" customWidth="1"/>
    <col min="33" max="33" width="8.42578125" customWidth="1"/>
    <col min="34" max="34" width="19.28515625" customWidth="1"/>
    <col min="35" max="35" width="8.28515625" customWidth="1"/>
    <col min="36" max="36" width="10.85546875" customWidth="1"/>
    <col min="37" max="37" width="9.140625" customWidth="1"/>
    <col min="38" max="38" width="18.28515625" customWidth="1"/>
    <col min="39" max="39" width="8.42578125" customWidth="1"/>
    <col min="40" max="40" width="11.7109375" customWidth="1"/>
    <col min="41" max="41" width="9" customWidth="1"/>
    <col min="42" max="42" width="19.28515625" customWidth="1"/>
  </cols>
  <sheetData>
    <row r="1" spans="1:42" ht="15" customHeight="1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42" ht="17.25" customHeight="1">
      <c r="A2" s="65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42" ht="14.25" customHeight="1">
      <c r="A3" s="66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42" ht="21.75" customHeight="1">
      <c r="A4" s="67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1"/>
      <c r="AJ4" s="1"/>
      <c r="AK4" s="1"/>
      <c r="AL4" s="1"/>
      <c r="AM4" s="1"/>
      <c r="AN4" s="1"/>
      <c r="AO4" s="1"/>
      <c r="AP4" s="1"/>
    </row>
    <row r="5" spans="1:42" ht="12.75">
      <c r="A5" s="68" t="s">
        <v>4</v>
      </c>
      <c r="B5" s="68" t="s">
        <v>5</v>
      </c>
      <c r="C5" s="60" t="s">
        <v>6</v>
      </c>
      <c r="D5" s="61"/>
      <c r="E5" s="61"/>
      <c r="F5" s="62"/>
      <c r="G5" s="60" t="s">
        <v>7</v>
      </c>
      <c r="H5" s="61"/>
      <c r="I5" s="61"/>
      <c r="J5" s="62"/>
      <c r="K5" s="60" t="s">
        <v>8</v>
      </c>
      <c r="L5" s="61"/>
      <c r="M5" s="61"/>
      <c r="N5" s="62"/>
      <c r="O5" s="60" t="s">
        <v>9</v>
      </c>
      <c r="P5" s="61"/>
      <c r="Q5" s="61"/>
      <c r="R5" s="62"/>
      <c r="S5" s="60" t="s">
        <v>10</v>
      </c>
      <c r="T5" s="61"/>
      <c r="U5" s="61"/>
      <c r="V5" s="62"/>
      <c r="W5" s="60" t="s">
        <v>11</v>
      </c>
      <c r="X5" s="61"/>
      <c r="Y5" s="61"/>
      <c r="Z5" s="62"/>
      <c r="AA5" s="60" t="s">
        <v>12</v>
      </c>
      <c r="AB5" s="61"/>
      <c r="AC5" s="61"/>
      <c r="AD5" s="62"/>
      <c r="AE5" s="60" t="s">
        <v>13</v>
      </c>
      <c r="AF5" s="61"/>
      <c r="AG5" s="61"/>
      <c r="AH5" s="62"/>
      <c r="AI5" s="60" t="s">
        <v>14</v>
      </c>
      <c r="AJ5" s="61"/>
      <c r="AK5" s="61"/>
      <c r="AL5" s="62"/>
      <c r="AM5" s="60" t="s">
        <v>15</v>
      </c>
      <c r="AN5" s="61"/>
      <c r="AO5" s="61"/>
      <c r="AP5" s="62"/>
    </row>
    <row r="6" spans="1:42" ht="24" customHeight="1">
      <c r="A6" s="58"/>
      <c r="B6" s="58"/>
      <c r="C6" s="2" t="s">
        <v>16</v>
      </c>
      <c r="D6" s="3" t="s">
        <v>17</v>
      </c>
      <c r="E6" s="3" t="s">
        <v>18</v>
      </c>
      <c r="F6" s="2" t="s">
        <v>19</v>
      </c>
      <c r="G6" s="2" t="s">
        <v>16</v>
      </c>
      <c r="H6" s="3" t="s">
        <v>17</v>
      </c>
      <c r="I6" s="3" t="s">
        <v>18</v>
      </c>
      <c r="J6" s="2" t="s">
        <v>19</v>
      </c>
      <c r="K6" s="2" t="s">
        <v>16</v>
      </c>
      <c r="L6" s="3" t="s">
        <v>17</v>
      </c>
      <c r="M6" s="3" t="s">
        <v>18</v>
      </c>
      <c r="N6" s="2" t="s">
        <v>19</v>
      </c>
      <c r="O6" s="2" t="s">
        <v>16</v>
      </c>
      <c r="P6" s="3" t="s">
        <v>17</v>
      </c>
      <c r="Q6" s="3" t="s">
        <v>18</v>
      </c>
      <c r="R6" s="2" t="s">
        <v>19</v>
      </c>
      <c r="S6" s="2" t="s">
        <v>16</v>
      </c>
      <c r="T6" s="3" t="s">
        <v>17</v>
      </c>
      <c r="U6" s="3" t="s">
        <v>18</v>
      </c>
      <c r="V6" s="2" t="s">
        <v>19</v>
      </c>
      <c r="W6" s="2" t="s">
        <v>16</v>
      </c>
      <c r="X6" s="3" t="s">
        <v>17</v>
      </c>
      <c r="Y6" s="3" t="s">
        <v>18</v>
      </c>
      <c r="Z6" s="2" t="s">
        <v>19</v>
      </c>
      <c r="AA6" s="2" t="s">
        <v>16</v>
      </c>
      <c r="AB6" s="3" t="s">
        <v>17</v>
      </c>
      <c r="AC6" s="3" t="s">
        <v>18</v>
      </c>
      <c r="AD6" s="2" t="s">
        <v>19</v>
      </c>
      <c r="AE6" s="2" t="s">
        <v>16</v>
      </c>
      <c r="AF6" s="3" t="s">
        <v>17</v>
      </c>
      <c r="AG6" s="3" t="s">
        <v>18</v>
      </c>
      <c r="AH6" s="2" t="s">
        <v>19</v>
      </c>
      <c r="AI6" s="2" t="s">
        <v>16</v>
      </c>
      <c r="AJ6" s="3" t="s">
        <v>17</v>
      </c>
      <c r="AK6" s="3" t="s">
        <v>18</v>
      </c>
      <c r="AL6" s="2" t="s">
        <v>19</v>
      </c>
      <c r="AM6" s="2" t="s">
        <v>16</v>
      </c>
      <c r="AN6" s="3" t="s">
        <v>17</v>
      </c>
      <c r="AO6" s="3" t="s">
        <v>18</v>
      </c>
      <c r="AP6" s="2" t="s">
        <v>19</v>
      </c>
    </row>
    <row r="7" spans="1:42" ht="15.75">
      <c r="A7" s="72" t="s">
        <v>20</v>
      </c>
      <c r="B7" s="74" t="s">
        <v>21</v>
      </c>
      <c r="C7" s="4">
        <v>25</v>
      </c>
      <c r="D7" s="57" t="s">
        <v>22</v>
      </c>
      <c r="E7" s="57">
        <v>25</v>
      </c>
      <c r="F7" s="59" t="s">
        <v>23</v>
      </c>
      <c r="G7" s="4">
        <v>23</v>
      </c>
      <c r="H7" s="57" t="s">
        <v>22</v>
      </c>
      <c r="I7" s="57">
        <v>25</v>
      </c>
      <c r="J7" s="59" t="s">
        <v>24</v>
      </c>
      <c r="K7" s="4">
        <v>51</v>
      </c>
      <c r="L7" s="57" t="s">
        <v>22</v>
      </c>
      <c r="M7" s="57">
        <v>25</v>
      </c>
      <c r="N7" s="59" t="s">
        <v>25</v>
      </c>
      <c r="O7" s="4">
        <v>1</v>
      </c>
      <c r="P7" s="57" t="s">
        <v>22</v>
      </c>
      <c r="Q7" s="57">
        <v>25</v>
      </c>
      <c r="R7" s="59" t="s">
        <v>23</v>
      </c>
      <c r="S7" s="4">
        <v>45</v>
      </c>
      <c r="T7" s="57" t="s">
        <v>22</v>
      </c>
      <c r="U7" s="57">
        <v>25</v>
      </c>
      <c r="V7" s="59" t="s">
        <v>24</v>
      </c>
      <c r="W7" s="4">
        <v>3</v>
      </c>
      <c r="X7" s="57" t="s">
        <v>22</v>
      </c>
      <c r="Y7" s="57">
        <v>25</v>
      </c>
      <c r="Z7" s="59" t="s">
        <v>24</v>
      </c>
      <c r="AA7" s="4">
        <v>39</v>
      </c>
      <c r="AB7" s="57" t="s">
        <v>22</v>
      </c>
      <c r="AC7" s="57">
        <v>25</v>
      </c>
      <c r="AD7" s="84" t="s">
        <v>23</v>
      </c>
      <c r="AE7" s="4">
        <v>5</v>
      </c>
      <c r="AF7" s="57" t="s">
        <v>22</v>
      </c>
      <c r="AG7" s="57">
        <v>25</v>
      </c>
      <c r="AH7" s="84" t="s">
        <v>23</v>
      </c>
      <c r="AI7" s="4">
        <v>33</v>
      </c>
      <c r="AJ7" s="57" t="s">
        <v>22</v>
      </c>
      <c r="AK7" s="57">
        <v>25</v>
      </c>
      <c r="AL7" s="59" t="s">
        <v>24</v>
      </c>
      <c r="AM7" s="4">
        <v>7</v>
      </c>
      <c r="AN7" s="57" t="s">
        <v>22</v>
      </c>
      <c r="AO7" s="57">
        <v>25</v>
      </c>
      <c r="AP7" s="59" t="s">
        <v>23</v>
      </c>
    </row>
    <row r="8" spans="1:42" ht="15.75">
      <c r="A8" s="73"/>
      <c r="B8" s="73"/>
      <c r="C8" s="4">
        <v>26</v>
      </c>
      <c r="D8" s="58"/>
      <c r="E8" s="58"/>
      <c r="F8" s="58"/>
      <c r="G8" s="4">
        <v>24</v>
      </c>
      <c r="H8" s="58"/>
      <c r="I8" s="58"/>
      <c r="J8" s="58"/>
      <c r="K8" s="4">
        <v>52</v>
      </c>
      <c r="L8" s="58"/>
      <c r="M8" s="58"/>
      <c r="N8" s="58"/>
      <c r="O8" s="4">
        <v>2</v>
      </c>
      <c r="P8" s="58"/>
      <c r="Q8" s="58"/>
      <c r="R8" s="58"/>
      <c r="S8" s="4">
        <v>46</v>
      </c>
      <c r="T8" s="58"/>
      <c r="U8" s="58"/>
      <c r="V8" s="58"/>
      <c r="W8" s="4">
        <v>4</v>
      </c>
      <c r="X8" s="58"/>
      <c r="Y8" s="58"/>
      <c r="Z8" s="58"/>
      <c r="AA8" s="4">
        <v>40</v>
      </c>
      <c r="AB8" s="58"/>
      <c r="AC8" s="58"/>
      <c r="AD8" s="58"/>
      <c r="AE8" s="4">
        <v>6</v>
      </c>
      <c r="AF8" s="58"/>
      <c r="AG8" s="58"/>
      <c r="AH8" s="58"/>
      <c r="AI8" s="4">
        <v>34</v>
      </c>
      <c r="AJ8" s="58"/>
      <c r="AK8" s="58"/>
      <c r="AL8" s="58"/>
      <c r="AM8" s="4">
        <v>8</v>
      </c>
      <c r="AN8" s="58"/>
      <c r="AO8" s="58"/>
      <c r="AP8" s="58"/>
    </row>
    <row r="9" spans="1:42" ht="15.75">
      <c r="A9" s="73"/>
      <c r="B9" s="73"/>
      <c r="C9" s="4">
        <v>27</v>
      </c>
      <c r="D9" s="57" t="s">
        <v>26</v>
      </c>
      <c r="E9" s="57">
        <v>23</v>
      </c>
      <c r="F9" s="59" t="s">
        <v>25</v>
      </c>
      <c r="G9" s="4">
        <v>31</v>
      </c>
      <c r="H9" s="57" t="s">
        <v>27</v>
      </c>
      <c r="I9" s="57" t="s">
        <v>28</v>
      </c>
      <c r="J9" s="59" t="s">
        <v>29</v>
      </c>
      <c r="K9" s="4">
        <v>53</v>
      </c>
      <c r="L9" s="57" t="s">
        <v>27</v>
      </c>
      <c r="M9" s="57" t="s">
        <v>28</v>
      </c>
      <c r="N9" s="59" t="s">
        <v>29</v>
      </c>
      <c r="O9" s="4">
        <v>9</v>
      </c>
      <c r="P9" s="57" t="s">
        <v>30</v>
      </c>
      <c r="Q9" s="57">
        <v>23</v>
      </c>
      <c r="R9" s="59" t="s">
        <v>25</v>
      </c>
      <c r="S9" s="4">
        <v>47</v>
      </c>
      <c r="T9" s="57" t="s">
        <v>30</v>
      </c>
      <c r="U9" s="57">
        <v>23</v>
      </c>
      <c r="V9" s="59" t="s">
        <v>25</v>
      </c>
      <c r="W9" s="4">
        <v>13</v>
      </c>
      <c r="X9" s="57" t="s">
        <v>27</v>
      </c>
      <c r="Y9" s="57" t="s">
        <v>28</v>
      </c>
      <c r="Z9" s="59" t="s">
        <v>29</v>
      </c>
      <c r="AA9" s="4">
        <v>41</v>
      </c>
      <c r="AB9" s="57" t="s">
        <v>26</v>
      </c>
      <c r="AC9" s="57">
        <v>23</v>
      </c>
      <c r="AD9" s="59" t="s">
        <v>25</v>
      </c>
      <c r="AE9" s="4">
        <v>15</v>
      </c>
      <c r="AF9" s="57" t="s">
        <v>26</v>
      </c>
      <c r="AG9" s="57">
        <v>23</v>
      </c>
      <c r="AH9" s="59" t="s">
        <v>25</v>
      </c>
      <c r="AI9" s="4">
        <v>35</v>
      </c>
      <c r="AJ9" s="57" t="s">
        <v>26</v>
      </c>
      <c r="AK9" s="57">
        <v>23</v>
      </c>
      <c r="AL9" s="59" t="s">
        <v>25</v>
      </c>
      <c r="AM9" s="4">
        <v>19</v>
      </c>
      <c r="AN9" s="57" t="s">
        <v>30</v>
      </c>
      <c r="AO9" s="57">
        <v>23</v>
      </c>
      <c r="AP9" s="59" t="s">
        <v>24</v>
      </c>
    </row>
    <row r="10" spans="1:42" ht="15.75">
      <c r="A10" s="73"/>
      <c r="B10" s="73"/>
      <c r="C10" s="4">
        <v>28</v>
      </c>
      <c r="D10" s="58"/>
      <c r="E10" s="58"/>
      <c r="F10" s="58"/>
      <c r="G10" s="5">
        <v>32</v>
      </c>
      <c r="H10" s="58"/>
      <c r="I10" s="58"/>
      <c r="J10" s="58"/>
      <c r="K10" s="5">
        <v>54</v>
      </c>
      <c r="L10" s="58"/>
      <c r="M10" s="58"/>
      <c r="N10" s="58"/>
      <c r="O10" s="4">
        <v>10</v>
      </c>
      <c r="P10" s="58"/>
      <c r="Q10" s="58"/>
      <c r="R10" s="58"/>
      <c r="S10" s="4">
        <v>48</v>
      </c>
      <c r="T10" s="58"/>
      <c r="U10" s="58"/>
      <c r="V10" s="58"/>
      <c r="W10" s="4">
        <v>14</v>
      </c>
      <c r="X10" s="58"/>
      <c r="Y10" s="58"/>
      <c r="Z10" s="58"/>
      <c r="AA10" s="4">
        <v>42</v>
      </c>
      <c r="AB10" s="58"/>
      <c r="AC10" s="58"/>
      <c r="AD10" s="58"/>
      <c r="AE10" s="4">
        <v>16</v>
      </c>
      <c r="AF10" s="58"/>
      <c r="AG10" s="58"/>
      <c r="AH10" s="58"/>
      <c r="AI10" s="4">
        <v>36</v>
      </c>
      <c r="AJ10" s="58"/>
      <c r="AK10" s="58"/>
      <c r="AL10" s="58"/>
      <c r="AM10" s="4">
        <v>20</v>
      </c>
      <c r="AN10" s="58"/>
      <c r="AO10" s="58"/>
      <c r="AP10" s="58"/>
    </row>
    <row r="11" spans="1:42" ht="15.75">
      <c r="A11" s="73"/>
      <c r="B11" s="73"/>
      <c r="C11" s="4">
        <v>29</v>
      </c>
      <c r="D11" s="57" t="s">
        <v>27</v>
      </c>
      <c r="E11" s="57" t="s">
        <v>28</v>
      </c>
      <c r="F11" s="59" t="s">
        <v>29</v>
      </c>
      <c r="G11" s="6"/>
      <c r="H11" s="71"/>
      <c r="I11" s="71"/>
      <c r="J11" s="69"/>
      <c r="K11" s="6"/>
      <c r="L11" s="71"/>
      <c r="M11" s="71"/>
      <c r="N11" s="75"/>
      <c r="O11" s="7">
        <v>11</v>
      </c>
      <c r="P11" s="57" t="s">
        <v>27</v>
      </c>
      <c r="Q11" s="57" t="s">
        <v>28</v>
      </c>
      <c r="R11" s="59" t="s">
        <v>24</v>
      </c>
      <c r="S11" s="4">
        <v>49</v>
      </c>
      <c r="T11" s="57" t="s">
        <v>27</v>
      </c>
      <c r="U11" s="57" t="s">
        <v>28</v>
      </c>
      <c r="V11" s="59" t="s">
        <v>29</v>
      </c>
      <c r="W11" s="6"/>
      <c r="X11" s="71"/>
      <c r="Y11" s="71"/>
      <c r="Z11" s="75"/>
      <c r="AA11" s="4">
        <v>43</v>
      </c>
      <c r="AB11" s="57" t="s">
        <v>27</v>
      </c>
      <c r="AC11" s="57" t="s">
        <v>28</v>
      </c>
      <c r="AD11" s="59" t="s">
        <v>24</v>
      </c>
      <c r="AE11" s="5">
        <v>17</v>
      </c>
      <c r="AF11" s="57" t="s">
        <v>27</v>
      </c>
      <c r="AG11" s="57" t="s">
        <v>28</v>
      </c>
      <c r="AH11" s="59" t="s">
        <v>29</v>
      </c>
      <c r="AI11" s="5">
        <v>37</v>
      </c>
      <c r="AJ11" s="57" t="s">
        <v>27</v>
      </c>
      <c r="AK11" s="57" t="s">
        <v>28</v>
      </c>
      <c r="AL11" s="59" t="s">
        <v>29</v>
      </c>
      <c r="AM11" s="5">
        <v>21</v>
      </c>
      <c r="AN11" s="57" t="s">
        <v>27</v>
      </c>
      <c r="AO11" s="57" t="s">
        <v>28</v>
      </c>
      <c r="AP11" s="59" t="s">
        <v>29</v>
      </c>
    </row>
    <row r="12" spans="1:42" ht="15.75">
      <c r="A12" s="73"/>
      <c r="B12" s="73"/>
      <c r="C12" s="5">
        <v>30</v>
      </c>
      <c r="D12" s="58"/>
      <c r="E12" s="58"/>
      <c r="F12" s="58"/>
      <c r="G12" s="8"/>
      <c r="H12" s="70"/>
      <c r="I12" s="70"/>
      <c r="J12" s="70"/>
      <c r="K12" s="8"/>
      <c r="L12" s="70"/>
      <c r="M12" s="70"/>
      <c r="N12" s="76"/>
      <c r="O12" s="9">
        <v>12</v>
      </c>
      <c r="P12" s="58"/>
      <c r="Q12" s="58"/>
      <c r="R12" s="58"/>
      <c r="S12" s="4">
        <v>50</v>
      </c>
      <c r="T12" s="58"/>
      <c r="U12" s="58"/>
      <c r="V12" s="58"/>
      <c r="W12" s="8"/>
      <c r="X12" s="70"/>
      <c r="Y12" s="70"/>
      <c r="Z12" s="76"/>
      <c r="AA12" s="4">
        <v>44</v>
      </c>
      <c r="AB12" s="58"/>
      <c r="AC12" s="58"/>
      <c r="AD12" s="58"/>
      <c r="AE12" s="5">
        <v>18</v>
      </c>
      <c r="AF12" s="58"/>
      <c r="AG12" s="58"/>
      <c r="AH12" s="58"/>
      <c r="AI12" s="5">
        <v>38</v>
      </c>
      <c r="AJ12" s="58"/>
      <c r="AK12" s="58"/>
      <c r="AL12" s="58"/>
      <c r="AM12" s="5">
        <v>22</v>
      </c>
      <c r="AN12" s="58"/>
      <c r="AO12" s="58"/>
      <c r="AP12" s="58"/>
    </row>
    <row r="13" spans="1:42" ht="15.75">
      <c r="A13" s="72" t="s">
        <v>31</v>
      </c>
      <c r="B13" s="74" t="s">
        <v>21</v>
      </c>
      <c r="C13" s="4">
        <v>25</v>
      </c>
      <c r="D13" s="57" t="s">
        <v>22</v>
      </c>
      <c r="E13" s="57">
        <v>25</v>
      </c>
      <c r="F13" s="59" t="s">
        <v>23</v>
      </c>
      <c r="G13" s="10">
        <v>23</v>
      </c>
      <c r="H13" s="77" t="s">
        <v>27</v>
      </c>
      <c r="I13" s="77">
        <v>25</v>
      </c>
      <c r="J13" s="59" t="s">
        <v>24</v>
      </c>
      <c r="K13" s="10">
        <v>51</v>
      </c>
      <c r="L13" s="77" t="s">
        <v>27</v>
      </c>
      <c r="M13" s="77">
        <v>25</v>
      </c>
      <c r="N13" s="59" t="s">
        <v>25</v>
      </c>
      <c r="O13" s="4">
        <v>1</v>
      </c>
      <c r="P13" s="57" t="s">
        <v>22</v>
      </c>
      <c r="Q13" s="77">
        <v>25</v>
      </c>
      <c r="R13" s="59" t="s">
        <v>23</v>
      </c>
      <c r="S13" s="4">
        <v>45</v>
      </c>
      <c r="T13" s="77" t="s">
        <v>27</v>
      </c>
      <c r="U13" s="77">
        <v>25</v>
      </c>
      <c r="V13" s="59" t="s">
        <v>24</v>
      </c>
      <c r="W13" s="4">
        <v>3</v>
      </c>
      <c r="X13" s="77" t="s">
        <v>27</v>
      </c>
      <c r="Y13" s="77">
        <v>25</v>
      </c>
      <c r="Z13" s="59" t="s">
        <v>24</v>
      </c>
      <c r="AA13" s="4">
        <v>39</v>
      </c>
      <c r="AB13" s="57" t="s">
        <v>22</v>
      </c>
      <c r="AC13" s="77">
        <v>25</v>
      </c>
      <c r="AD13" s="59" t="s">
        <v>23</v>
      </c>
      <c r="AE13" s="4">
        <v>5</v>
      </c>
      <c r="AF13" s="57" t="s">
        <v>22</v>
      </c>
      <c r="AG13" s="77">
        <v>25</v>
      </c>
      <c r="AH13" s="59" t="s">
        <v>23</v>
      </c>
      <c r="AI13" s="4">
        <v>33</v>
      </c>
      <c r="AJ13" s="77" t="s">
        <v>27</v>
      </c>
      <c r="AK13" s="77">
        <v>25</v>
      </c>
      <c r="AL13" s="59" t="s">
        <v>24</v>
      </c>
      <c r="AM13" s="4">
        <v>7</v>
      </c>
      <c r="AN13" s="57" t="s">
        <v>22</v>
      </c>
      <c r="AO13" s="77">
        <v>25</v>
      </c>
      <c r="AP13" s="59" t="s">
        <v>23</v>
      </c>
    </row>
    <row r="14" spans="1:42" ht="15.75">
      <c r="A14" s="73"/>
      <c r="B14" s="73"/>
      <c r="C14" s="4">
        <v>26</v>
      </c>
      <c r="D14" s="58"/>
      <c r="E14" s="58"/>
      <c r="F14" s="58"/>
      <c r="G14" s="4">
        <v>24</v>
      </c>
      <c r="H14" s="58"/>
      <c r="I14" s="58"/>
      <c r="J14" s="58"/>
      <c r="K14" s="4">
        <v>52</v>
      </c>
      <c r="L14" s="58"/>
      <c r="M14" s="58"/>
      <c r="N14" s="58"/>
      <c r="O14" s="4">
        <v>2</v>
      </c>
      <c r="P14" s="58"/>
      <c r="Q14" s="58"/>
      <c r="R14" s="58"/>
      <c r="S14" s="4">
        <v>46</v>
      </c>
      <c r="T14" s="58"/>
      <c r="U14" s="58"/>
      <c r="V14" s="58"/>
      <c r="W14" s="4">
        <v>4</v>
      </c>
      <c r="X14" s="58"/>
      <c r="Y14" s="58"/>
      <c r="Z14" s="58"/>
      <c r="AA14" s="4">
        <v>40</v>
      </c>
      <c r="AB14" s="58"/>
      <c r="AC14" s="58"/>
      <c r="AD14" s="58"/>
      <c r="AE14" s="4">
        <v>6</v>
      </c>
      <c r="AF14" s="58"/>
      <c r="AG14" s="58"/>
      <c r="AH14" s="58"/>
      <c r="AI14" s="4">
        <v>34</v>
      </c>
      <c r="AJ14" s="58"/>
      <c r="AK14" s="58"/>
      <c r="AL14" s="58"/>
      <c r="AM14" s="4">
        <v>8</v>
      </c>
      <c r="AN14" s="58"/>
      <c r="AO14" s="58"/>
      <c r="AP14" s="58"/>
    </row>
    <row r="15" spans="1:42" ht="15.75">
      <c r="A15" s="73"/>
      <c r="B15" s="73"/>
      <c r="C15" s="4">
        <v>27</v>
      </c>
      <c r="D15" s="57" t="s">
        <v>26</v>
      </c>
      <c r="E15" s="57">
        <v>23</v>
      </c>
      <c r="F15" s="59" t="s">
        <v>25</v>
      </c>
      <c r="G15" s="4">
        <v>31</v>
      </c>
      <c r="H15" s="77" t="s">
        <v>27</v>
      </c>
      <c r="I15" s="57" t="s">
        <v>28</v>
      </c>
      <c r="J15" s="59" t="s">
        <v>29</v>
      </c>
      <c r="K15" s="4">
        <v>53</v>
      </c>
      <c r="L15" s="77" t="s">
        <v>27</v>
      </c>
      <c r="M15" s="57" t="s">
        <v>28</v>
      </c>
      <c r="N15" s="59" t="s">
        <v>29</v>
      </c>
      <c r="O15" s="4">
        <v>9</v>
      </c>
      <c r="P15" s="57" t="s">
        <v>30</v>
      </c>
      <c r="Q15" s="57">
        <v>23</v>
      </c>
      <c r="R15" s="59" t="s">
        <v>25</v>
      </c>
      <c r="S15" s="4">
        <v>47</v>
      </c>
      <c r="T15" s="57" t="s">
        <v>30</v>
      </c>
      <c r="U15" s="57">
        <v>23</v>
      </c>
      <c r="V15" s="59" t="s">
        <v>25</v>
      </c>
      <c r="W15" s="4">
        <v>13</v>
      </c>
      <c r="X15" s="77" t="s">
        <v>27</v>
      </c>
      <c r="Y15" s="57" t="s">
        <v>28</v>
      </c>
      <c r="Z15" s="59" t="s">
        <v>29</v>
      </c>
      <c r="AA15" s="4">
        <v>41</v>
      </c>
      <c r="AB15" s="57" t="s">
        <v>26</v>
      </c>
      <c r="AC15" s="57">
        <v>23</v>
      </c>
      <c r="AD15" s="59" t="s">
        <v>25</v>
      </c>
      <c r="AE15" s="4">
        <v>15</v>
      </c>
      <c r="AF15" s="57" t="s">
        <v>26</v>
      </c>
      <c r="AG15" s="57">
        <v>23</v>
      </c>
      <c r="AH15" s="59" t="s">
        <v>25</v>
      </c>
      <c r="AI15" s="4">
        <v>35</v>
      </c>
      <c r="AJ15" s="57" t="s">
        <v>26</v>
      </c>
      <c r="AK15" s="57">
        <v>23</v>
      </c>
      <c r="AL15" s="59" t="s">
        <v>25</v>
      </c>
      <c r="AM15" s="4">
        <v>19</v>
      </c>
      <c r="AN15" s="57" t="s">
        <v>30</v>
      </c>
      <c r="AO15" s="57">
        <v>21</v>
      </c>
      <c r="AP15" s="59" t="s">
        <v>24</v>
      </c>
    </row>
    <row r="16" spans="1:42" ht="15.75">
      <c r="A16" s="73"/>
      <c r="B16" s="73"/>
      <c r="C16" s="4">
        <v>28</v>
      </c>
      <c r="D16" s="58"/>
      <c r="E16" s="58"/>
      <c r="F16" s="58"/>
      <c r="G16" s="4">
        <v>32</v>
      </c>
      <c r="H16" s="58"/>
      <c r="I16" s="58"/>
      <c r="J16" s="58"/>
      <c r="K16" s="4">
        <v>54</v>
      </c>
      <c r="L16" s="58"/>
      <c r="M16" s="58"/>
      <c r="N16" s="58"/>
      <c r="O16" s="4">
        <v>10</v>
      </c>
      <c r="P16" s="58"/>
      <c r="Q16" s="58"/>
      <c r="R16" s="58"/>
      <c r="S16" s="4">
        <v>48</v>
      </c>
      <c r="T16" s="58"/>
      <c r="U16" s="58"/>
      <c r="V16" s="58"/>
      <c r="W16" s="4">
        <v>14</v>
      </c>
      <c r="X16" s="58"/>
      <c r="Y16" s="58"/>
      <c r="Z16" s="58"/>
      <c r="AA16" s="4">
        <v>42</v>
      </c>
      <c r="AB16" s="58"/>
      <c r="AC16" s="58"/>
      <c r="AD16" s="58"/>
      <c r="AE16" s="4">
        <v>16</v>
      </c>
      <c r="AF16" s="58"/>
      <c r="AG16" s="58"/>
      <c r="AH16" s="58"/>
      <c r="AI16" s="4">
        <v>36</v>
      </c>
      <c r="AJ16" s="58"/>
      <c r="AK16" s="58"/>
      <c r="AL16" s="58"/>
      <c r="AM16" s="4">
        <v>20</v>
      </c>
      <c r="AN16" s="58"/>
      <c r="AO16" s="58"/>
      <c r="AP16" s="58"/>
    </row>
    <row r="17" spans="1:42" ht="15.75">
      <c r="A17" s="73"/>
      <c r="B17" s="73"/>
      <c r="C17" s="4">
        <v>29</v>
      </c>
      <c r="D17" s="57" t="s">
        <v>27</v>
      </c>
      <c r="E17" s="57" t="s">
        <v>28</v>
      </c>
      <c r="F17" s="59" t="s">
        <v>29</v>
      </c>
      <c r="G17" s="6"/>
      <c r="H17" s="71"/>
      <c r="I17" s="71"/>
      <c r="J17" s="69"/>
      <c r="K17" s="6"/>
      <c r="L17" s="71"/>
      <c r="M17" s="71"/>
      <c r="N17" s="75"/>
      <c r="O17" s="4">
        <v>11</v>
      </c>
      <c r="P17" s="57" t="s">
        <v>32</v>
      </c>
      <c r="Q17" s="57" t="s">
        <v>28</v>
      </c>
      <c r="R17" s="59" t="s">
        <v>24</v>
      </c>
      <c r="S17" s="4">
        <v>49</v>
      </c>
      <c r="T17" s="57" t="s">
        <v>27</v>
      </c>
      <c r="U17" s="57" t="s">
        <v>28</v>
      </c>
      <c r="V17" s="59" t="s">
        <v>29</v>
      </c>
      <c r="W17" s="6"/>
      <c r="X17" s="71"/>
      <c r="Y17" s="71"/>
      <c r="Z17" s="75"/>
      <c r="AA17" s="4">
        <v>43</v>
      </c>
      <c r="AB17" s="57" t="s">
        <v>32</v>
      </c>
      <c r="AC17" s="57" t="s">
        <v>28</v>
      </c>
      <c r="AD17" s="59" t="s">
        <v>24</v>
      </c>
      <c r="AE17" s="5">
        <v>17</v>
      </c>
      <c r="AF17" s="57" t="s">
        <v>27</v>
      </c>
      <c r="AG17" s="57" t="s">
        <v>28</v>
      </c>
      <c r="AH17" s="59" t="s">
        <v>29</v>
      </c>
      <c r="AI17" s="5">
        <v>37</v>
      </c>
      <c r="AJ17" s="57" t="s">
        <v>27</v>
      </c>
      <c r="AK17" s="57" t="s">
        <v>28</v>
      </c>
      <c r="AL17" s="59" t="s">
        <v>29</v>
      </c>
      <c r="AM17" s="5">
        <v>21</v>
      </c>
      <c r="AN17" s="57" t="s">
        <v>27</v>
      </c>
      <c r="AO17" s="57" t="s">
        <v>28</v>
      </c>
      <c r="AP17" s="59" t="s">
        <v>29</v>
      </c>
    </row>
    <row r="18" spans="1:42" ht="15.75">
      <c r="A18" s="73"/>
      <c r="B18" s="73"/>
      <c r="C18" s="5">
        <v>30</v>
      </c>
      <c r="D18" s="58"/>
      <c r="E18" s="58"/>
      <c r="F18" s="58"/>
      <c r="G18" s="8"/>
      <c r="H18" s="70"/>
      <c r="I18" s="70"/>
      <c r="J18" s="70"/>
      <c r="K18" s="8"/>
      <c r="L18" s="70"/>
      <c r="M18" s="70"/>
      <c r="N18" s="76"/>
      <c r="O18" s="5">
        <v>12</v>
      </c>
      <c r="P18" s="58"/>
      <c r="Q18" s="58"/>
      <c r="R18" s="58"/>
      <c r="S18" s="4">
        <v>50</v>
      </c>
      <c r="T18" s="58"/>
      <c r="U18" s="58"/>
      <c r="V18" s="58"/>
      <c r="W18" s="8"/>
      <c r="X18" s="70"/>
      <c r="Y18" s="70"/>
      <c r="Z18" s="76"/>
      <c r="AA18" s="4">
        <v>44</v>
      </c>
      <c r="AB18" s="58"/>
      <c r="AC18" s="58"/>
      <c r="AD18" s="58"/>
      <c r="AE18" s="5">
        <v>18</v>
      </c>
      <c r="AF18" s="58"/>
      <c r="AG18" s="58"/>
      <c r="AH18" s="58"/>
      <c r="AI18" s="5">
        <v>38</v>
      </c>
      <c r="AJ18" s="58"/>
      <c r="AK18" s="58"/>
      <c r="AL18" s="58"/>
      <c r="AM18" s="5">
        <v>22</v>
      </c>
      <c r="AN18" s="58"/>
      <c r="AO18" s="58"/>
      <c r="AP18" s="58"/>
    </row>
    <row r="19" spans="1:42" ht="15.75">
      <c r="A19" s="72" t="s">
        <v>33</v>
      </c>
      <c r="B19" s="74" t="s">
        <v>21</v>
      </c>
      <c r="C19" s="4">
        <v>25</v>
      </c>
      <c r="D19" s="57" t="s">
        <v>34</v>
      </c>
      <c r="E19" s="57">
        <v>25</v>
      </c>
      <c r="F19" s="59" t="s">
        <v>23</v>
      </c>
      <c r="G19" s="4">
        <v>23</v>
      </c>
      <c r="H19" s="57" t="s">
        <v>34</v>
      </c>
      <c r="I19" s="57">
        <v>25</v>
      </c>
      <c r="J19" s="59" t="s">
        <v>24</v>
      </c>
      <c r="K19" s="4">
        <v>51</v>
      </c>
      <c r="L19" s="57" t="s">
        <v>34</v>
      </c>
      <c r="M19" s="57">
        <v>25</v>
      </c>
      <c r="N19" s="59" t="s">
        <v>25</v>
      </c>
      <c r="O19" s="4">
        <v>1</v>
      </c>
      <c r="P19" s="57" t="s">
        <v>34</v>
      </c>
      <c r="Q19" s="57">
        <v>25</v>
      </c>
      <c r="R19" s="59" t="s">
        <v>23</v>
      </c>
      <c r="S19" s="4">
        <v>45</v>
      </c>
      <c r="T19" s="57" t="s">
        <v>34</v>
      </c>
      <c r="U19" s="57">
        <v>25</v>
      </c>
      <c r="V19" s="59" t="s">
        <v>24</v>
      </c>
      <c r="W19" s="4">
        <v>3</v>
      </c>
      <c r="X19" s="57" t="s">
        <v>34</v>
      </c>
      <c r="Y19" s="57">
        <v>25</v>
      </c>
      <c r="Z19" s="59" t="s">
        <v>24</v>
      </c>
      <c r="AA19" s="4">
        <v>39</v>
      </c>
      <c r="AB19" s="57" t="s">
        <v>34</v>
      </c>
      <c r="AC19" s="57">
        <v>25</v>
      </c>
      <c r="AD19" s="59" t="s">
        <v>23</v>
      </c>
      <c r="AE19" s="4">
        <v>5</v>
      </c>
      <c r="AF19" s="57" t="s">
        <v>34</v>
      </c>
      <c r="AG19" s="57">
        <v>25</v>
      </c>
      <c r="AH19" s="59" t="s">
        <v>23</v>
      </c>
      <c r="AI19" s="4">
        <v>33</v>
      </c>
      <c r="AJ19" s="57" t="s">
        <v>34</v>
      </c>
      <c r="AK19" s="57">
        <v>25</v>
      </c>
      <c r="AL19" s="59" t="s">
        <v>24</v>
      </c>
      <c r="AM19" s="4">
        <v>7</v>
      </c>
      <c r="AN19" s="57" t="s">
        <v>34</v>
      </c>
      <c r="AO19" s="57">
        <v>25</v>
      </c>
      <c r="AP19" s="59" t="s">
        <v>23</v>
      </c>
    </row>
    <row r="20" spans="1:42" ht="15.75">
      <c r="A20" s="73"/>
      <c r="B20" s="73"/>
      <c r="C20" s="4">
        <v>26</v>
      </c>
      <c r="D20" s="58"/>
      <c r="E20" s="58"/>
      <c r="F20" s="58"/>
      <c r="G20" s="4">
        <v>24</v>
      </c>
      <c r="H20" s="58"/>
      <c r="I20" s="58"/>
      <c r="J20" s="58"/>
      <c r="K20" s="4">
        <v>52</v>
      </c>
      <c r="L20" s="58"/>
      <c r="M20" s="58"/>
      <c r="N20" s="58"/>
      <c r="O20" s="4">
        <v>2</v>
      </c>
      <c r="P20" s="58"/>
      <c r="Q20" s="58"/>
      <c r="R20" s="58"/>
      <c r="S20" s="4">
        <v>46</v>
      </c>
      <c r="T20" s="58"/>
      <c r="U20" s="58"/>
      <c r="V20" s="58"/>
      <c r="W20" s="4">
        <v>4</v>
      </c>
      <c r="X20" s="58"/>
      <c r="Y20" s="58"/>
      <c r="Z20" s="58"/>
      <c r="AA20" s="4">
        <v>40</v>
      </c>
      <c r="AB20" s="58"/>
      <c r="AC20" s="58"/>
      <c r="AD20" s="58"/>
      <c r="AE20" s="4">
        <v>6</v>
      </c>
      <c r="AF20" s="58"/>
      <c r="AG20" s="58"/>
      <c r="AH20" s="58"/>
      <c r="AI20" s="4">
        <v>34</v>
      </c>
      <c r="AJ20" s="58"/>
      <c r="AK20" s="58"/>
      <c r="AL20" s="58"/>
      <c r="AM20" s="4">
        <v>8</v>
      </c>
      <c r="AN20" s="58"/>
      <c r="AO20" s="58"/>
      <c r="AP20" s="58"/>
    </row>
    <row r="21" spans="1:42" ht="15.75">
      <c r="A21" s="73"/>
      <c r="B21" s="73"/>
      <c r="C21" s="4">
        <v>27</v>
      </c>
      <c r="D21" s="57" t="s">
        <v>26</v>
      </c>
      <c r="E21" s="57">
        <v>21</v>
      </c>
      <c r="F21" s="59" t="s">
        <v>25</v>
      </c>
      <c r="G21" s="4">
        <v>31</v>
      </c>
      <c r="H21" s="57" t="s">
        <v>27</v>
      </c>
      <c r="I21" s="57" t="s">
        <v>28</v>
      </c>
      <c r="J21" s="59" t="s">
        <v>29</v>
      </c>
      <c r="K21" s="4">
        <v>53</v>
      </c>
      <c r="L21" s="57" t="s">
        <v>27</v>
      </c>
      <c r="M21" s="57" t="s">
        <v>28</v>
      </c>
      <c r="N21" s="59" t="s">
        <v>29</v>
      </c>
      <c r="O21" s="4">
        <v>9</v>
      </c>
      <c r="P21" s="57" t="s">
        <v>30</v>
      </c>
      <c r="Q21" s="57">
        <v>21</v>
      </c>
      <c r="R21" s="59" t="s">
        <v>25</v>
      </c>
      <c r="S21" s="4">
        <v>47</v>
      </c>
      <c r="T21" s="57" t="s">
        <v>30</v>
      </c>
      <c r="U21" s="57">
        <v>21</v>
      </c>
      <c r="V21" s="59" t="s">
        <v>25</v>
      </c>
      <c r="W21" s="4">
        <v>13</v>
      </c>
      <c r="X21" s="57" t="s">
        <v>27</v>
      </c>
      <c r="Y21" s="57" t="s">
        <v>28</v>
      </c>
      <c r="Z21" s="59" t="s">
        <v>29</v>
      </c>
      <c r="AA21" s="4">
        <v>41</v>
      </c>
      <c r="AB21" s="57" t="s">
        <v>26</v>
      </c>
      <c r="AC21" s="57">
        <v>21</v>
      </c>
      <c r="AD21" s="59" t="s">
        <v>25</v>
      </c>
      <c r="AE21" s="4">
        <v>15</v>
      </c>
      <c r="AF21" s="57" t="s">
        <v>26</v>
      </c>
      <c r="AG21" s="57">
        <v>21</v>
      </c>
      <c r="AH21" s="59" t="s">
        <v>25</v>
      </c>
      <c r="AI21" s="4">
        <v>35</v>
      </c>
      <c r="AJ21" s="57" t="s">
        <v>26</v>
      </c>
      <c r="AK21" s="57">
        <v>21</v>
      </c>
      <c r="AL21" s="59" t="s">
        <v>25</v>
      </c>
      <c r="AM21" s="4">
        <v>19</v>
      </c>
      <c r="AN21" s="57" t="s">
        <v>30</v>
      </c>
      <c r="AO21" s="57">
        <v>21</v>
      </c>
      <c r="AP21" s="59" t="s">
        <v>24</v>
      </c>
    </row>
    <row r="22" spans="1:42" ht="15.75">
      <c r="A22" s="73"/>
      <c r="B22" s="73"/>
      <c r="C22" s="4">
        <v>28</v>
      </c>
      <c r="D22" s="58"/>
      <c r="E22" s="58"/>
      <c r="F22" s="58"/>
      <c r="G22" s="4">
        <v>32</v>
      </c>
      <c r="H22" s="58"/>
      <c r="I22" s="58"/>
      <c r="J22" s="58"/>
      <c r="K22" s="4">
        <v>54</v>
      </c>
      <c r="L22" s="58"/>
      <c r="M22" s="58"/>
      <c r="N22" s="58"/>
      <c r="O22" s="4">
        <v>10</v>
      </c>
      <c r="P22" s="58"/>
      <c r="Q22" s="58"/>
      <c r="R22" s="58"/>
      <c r="S22" s="4">
        <v>48</v>
      </c>
      <c r="T22" s="58"/>
      <c r="U22" s="58"/>
      <c r="V22" s="58"/>
      <c r="W22" s="4">
        <v>14</v>
      </c>
      <c r="X22" s="58"/>
      <c r="Y22" s="58"/>
      <c r="Z22" s="58"/>
      <c r="AA22" s="4">
        <v>42</v>
      </c>
      <c r="AB22" s="58"/>
      <c r="AC22" s="58"/>
      <c r="AD22" s="58"/>
      <c r="AE22" s="4">
        <v>16</v>
      </c>
      <c r="AF22" s="58"/>
      <c r="AG22" s="58"/>
      <c r="AH22" s="58"/>
      <c r="AI22" s="4">
        <v>36</v>
      </c>
      <c r="AJ22" s="58"/>
      <c r="AK22" s="58"/>
      <c r="AL22" s="58"/>
      <c r="AM22" s="4">
        <v>20</v>
      </c>
      <c r="AN22" s="58"/>
      <c r="AO22" s="58"/>
      <c r="AP22" s="58"/>
    </row>
    <row r="23" spans="1:42" ht="15.75">
      <c r="A23" s="73"/>
      <c r="B23" s="73"/>
      <c r="C23" s="4">
        <v>29</v>
      </c>
      <c r="D23" s="57" t="s">
        <v>27</v>
      </c>
      <c r="E23" s="57" t="s">
        <v>28</v>
      </c>
      <c r="F23" s="59" t="s">
        <v>29</v>
      </c>
      <c r="G23" s="6"/>
      <c r="H23" s="71"/>
      <c r="I23" s="71"/>
      <c r="J23" s="69"/>
      <c r="K23" s="6"/>
      <c r="L23" s="71"/>
      <c r="M23" s="71"/>
      <c r="N23" s="75"/>
      <c r="O23" s="4">
        <v>11</v>
      </c>
      <c r="P23" s="57" t="s">
        <v>32</v>
      </c>
      <c r="Q23" s="57" t="s">
        <v>28</v>
      </c>
      <c r="R23" s="59" t="s">
        <v>24</v>
      </c>
      <c r="S23" s="4">
        <v>49</v>
      </c>
      <c r="T23" s="57" t="s">
        <v>27</v>
      </c>
      <c r="U23" s="57" t="s">
        <v>28</v>
      </c>
      <c r="V23" s="59" t="s">
        <v>29</v>
      </c>
      <c r="W23" s="6"/>
      <c r="X23" s="71"/>
      <c r="Y23" s="71"/>
      <c r="Z23" s="75"/>
      <c r="AA23" s="4">
        <v>43</v>
      </c>
      <c r="AB23" s="57" t="s">
        <v>32</v>
      </c>
      <c r="AC23" s="57" t="s">
        <v>28</v>
      </c>
      <c r="AD23" s="59" t="s">
        <v>24</v>
      </c>
      <c r="AE23" s="5">
        <v>17</v>
      </c>
      <c r="AF23" s="57" t="s">
        <v>27</v>
      </c>
      <c r="AG23" s="57" t="s">
        <v>28</v>
      </c>
      <c r="AH23" s="59" t="s">
        <v>29</v>
      </c>
      <c r="AI23" s="5">
        <v>37</v>
      </c>
      <c r="AJ23" s="57" t="s">
        <v>27</v>
      </c>
      <c r="AK23" s="57" t="s">
        <v>28</v>
      </c>
      <c r="AL23" s="59" t="s">
        <v>29</v>
      </c>
      <c r="AM23" s="5">
        <v>21</v>
      </c>
      <c r="AN23" s="57" t="s">
        <v>27</v>
      </c>
      <c r="AO23" s="57" t="s">
        <v>28</v>
      </c>
      <c r="AP23" s="59" t="s">
        <v>29</v>
      </c>
    </row>
    <row r="24" spans="1:42" ht="15.75">
      <c r="A24" s="73"/>
      <c r="B24" s="73"/>
      <c r="C24" s="5">
        <v>30</v>
      </c>
      <c r="D24" s="58"/>
      <c r="E24" s="58"/>
      <c r="F24" s="58"/>
      <c r="G24" s="8"/>
      <c r="H24" s="70"/>
      <c r="I24" s="70"/>
      <c r="J24" s="70"/>
      <c r="K24" s="8"/>
      <c r="L24" s="70"/>
      <c r="M24" s="70"/>
      <c r="N24" s="76"/>
      <c r="O24" s="5">
        <v>12</v>
      </c>
      <c r="P24" s="58"/>
      <c r="Q24" s="58"/>
      <c r="R24" s="58"/>
      <c r="S24" s="4">
        <v>50</v>
      </c>
      <c r="T24" s="58"/>
      <c r="U24" s="58"/>
      <c r="V24" s="58"/>
      <c r="W24" s="8"/>
      <c r="X24" s="70"/>
      <c r="Y24" s="70"/>
      <c r="Z24" s="76"/>
      <c r="AA24" s="4">
        <v>44</v>
      </c>
      <c r="AB24" s="58"/>
      <c r="AC24" s="58"/>
      <c r="AD24" s="58"/>
      <c r="AE24" s="5">
        <v>18</v>
      </c>
      <c r="AF24" s="58"/>
      <c r="AG24" s="58"/>
      <c r="AH24" s="58"/>
      <c r="AI24" s="5">
        <v>38</v>
      </c>
      <c r="AJ24" s="58"/>
      <c r="AK24" s="58"/>
      <c r="AL24" s="58"/>
      <c r="AM24" s="5">
        <v>22</v>
      </c>
      <c r="AN24" s="58"/>
      <c r="AO24" s="58"/>
      <c r="AP24" s="58"/>
    </row>
    <row r="25" spans="1:42" ht="15.75">
      <c r="A25" s="72" t="s">
        <v>35</v>
      </c>
      <c r="B25" s="74" t="s">
        <v>21</v>
      </c>
      <c r="C25" s="4">
        <v>25</v>
      </c>
      <c r="D25" s="57" t="s">
        <v>22</v>
      </c>
      <c r="E25" s="57">
        <v>25</v>
      </c>
      <c r="F25" s="59" t="s">
        <v>23</v>
      </c>
      <c r="G25" s="4">
        <v>23</v>
      </c>
      <c r="H25" s="57" t="s">
        <v>27</v>
      </c>
      <c r="I25" s="57">
        <v>25</v>
      </c>
      <c r="J25" s="59" t="s">
        <v>24</v>
      </c>
      <c r="K25" s="4">
        <v>51</v>
      </c>
      <c r="L25" s="57" t="s">
        <v>27</v>
      </c>
      <c r="M25" s="57">
        <v>25</v>
      </c>
      <c r="N25" s="59" t="s">
        <v>25</v>
      </c>
      <c r="O25" s="4">
        <v>1</v>
      </c>
      <c r="P25" s="57" t="s">
        <v>22</v>
      </c>
      <c r="Q25" s="57">
        <v>25</v>
      </c>
      <c r="R25" s="59" t="s">
        <v>23</v>
      </c>
      <c r="S25" s="4">
        <v>45</v>
      </c>
      <c r="T25" s="57" t="s">
        <v>22</v>
      </c>
      <c r="U25" s="57">
        <v>25</v>
      </c>
      <c r="V25" s="59" t="s">
        <v>24</v>
      </c>
      <c r="W25" s="4">
        <v>3</v>
      </c>
      <c r="X25" s="57" t="s">
        <v>27</v>
      </c>
      <c r="Y25" s="57">
        <v>25</v>
      </c>
      <c r="Z25" s="59" t="s">
        <v>24</v>
      </c>
      <c r="AA25" s="4">
        <v>39</v>
      </c>
      <c r="AB25" s="57" t="s">
        <v>22</v>
      </c>
      <c r="AC25" s="57">
        <v>25</v>
      </c>
      <c r="AD25" s="59" t="s">
        <v>23</v>
      </c>
      <c r="AE25" s="4">
        <v>5</v>
      </c>
      <c r="AF25" s="57" t="s">
        <v>22</v>
      </c>
      <c r="AG25" s="57">
        <v>25</v>
      </c>
      <c r="AH25" s="59" t="s">
        <v>23</v>
      </c>
      <c r="AI25" s="4">
        <v>33</v>
      </c>
      <c r="AJ25" s="57" t="s">
        <v>22</v>
      </c>
      <c r="AK25" s="57">
        <v>25</v>
      </c>
      <c r="AL25" s="59" t="s">
        <v>24</v>
      </c>
      <c r="AM25" s="4">
        <v>7</v>
      </c>
      <c r="AN25" s="57" t="s">
        <v>22</v>
      </c>
      <c r="AO25" s="57">
        <v>25</v>
      </c>
      <c r="AP25" s="59" t="s">
        <v>23</v>
      </c>
    </row>
    <row r="26" spans="1:42" ht="15.75">
      <c r="A26" s="73"/>
      <c r="B26" s="73"/>
      <c r="C26" s="4">
        <v>26</v>
      </c>
      <c r="D26" s="58"/>
      <c r="E26" s="58"/>
      <c r="F26" s="58"/>
      <c r="G26" s="4">
        <v>24</v>
      </c>
      <c r="H26" s="58"/>
      <c r="I26" s="58"/>
      <c r="J26" s="58"/>
      <c r="K26" s="4">
        <v>52</v>
      </c>
      <c r="L26" s="58"/>
      <c r="M26" s="58"/>
      <c r="N26" s="58"/>
      <c r="O26" s="4">
        <v>2</v>
      </c>
      <c r="P26" s="58"/>
      <c r="Q26" s="58"/>
      <c r="R26" s="58"/>
      <c r="S26" s="4">
        <v>46</v>
      </c>
      <c r="T26" s="58"/>
      <c r="U26" s="58"/>
      <c r="V26" s="58"/>
      <c r="W26" s="4">
        <v>4</v>
      </c>
      <c r="X26" s="58"/>
      <c r="Y26" s="58"/>
      <c r="Z26" s="58"/>
      <c r="AA26" s="4">
        <v>40</v>
      </c>
      <c r="AB26" s="58"/>
      <c r="AC26" s="58"/>
      <c r="AD26" s="58"/>
      <c r="AE26" s="4">
        <v>6</v>
      </c>
      <c r="AF26" s="58"/>
      <c r="AG26" s="58"/>
      <c r="AH26" s="58"/>
      <c r="AI26" s="4">
        <v>34</v>
      </c>
      <c r="AJ26" s="58"/>
      <c r="AK26" s="58"/>
      <c r="AL26" s="58"/>
      <c r="AM26" s="4">
        <v>8</v>
      </c>
      <c r="AN26" s="58"/>
      <c r="AO26" s="58"/>
      <c r="AP26" s="58"/>
    </row>
    <row r="27" spans="1:42" ht="15.75">
      <c r="A27" s="73"/>
      <c r="B27" s="73"/>
      <c r="C27" s="4">
        <v>27</v>
      </c>
      <c r="D27" s="57" t="s">
        <v>26</v>
      </c>
      <c r="E27" s="57">
        <v>23</v>
      </c>
      <c r="F27" s="59" t="s">
        <v>25</v>
      </c>
      <c r="G27" s="4">
        <v>31</v>
      </c>
      <c r="H27" s="57" t="s">
        <v>27</v>
      </c>
      <c r="I27" s="57" t="s">
        <v>28</v>
      </c>
      <c r="J27" s="59" t="s">
        <v>29</v>
      </c>
      <c r="K27" s="4">
        <v>53</v>
      </c>
      <c r="L27" s="57" t="s">
        <v>27</v>
      </c>
      <c r="M27" s="57" t="s">
        <v>28</v>
      </c>
      <c r="N27" s="59" t="s">
        <v>29</v>
      </c>
      <c r="O27" s="4">
        <v>9</v>
      </c>
      <c r="P27" s="57" t="s">
        <v>36</v>
      </c>
      <c r="Q27" s="57">
        <v>23</v>
      </c>
      <c r="R27" s="59" t="s">
        <v>25</v>
      </c>
      <c r="S27" s="4">
        <v>47</v>
      </c>
      <c r="T27" s="57" t="s">
        <v>36</v>
      </c>
      <c r="U27" s="57">
        <v>23</v>
      </c>
      <c r="V27" s="59" t="s">
        <v>25</v>
      </c>
      <c r="W27" s="4">
        <v>13</v>
      </c>
      <c r="X27" s="57" t="s">
        <v>27</v>
      </c>
      <c r="Y27" s="57" t="s">
        <v>28</v>
      </c>
      <c r="Z27" s="59" t="s">
        <v>29</v>
      </c>
      <c r="AA27" s="4">
        <v>41</v>
      </c>
      <c r="AB27" s="57" t="s">
        <v>26</v>
      </c>
      <c r="AC27" s="57">
        <v>23</v>
      </c>
      <c r="AD27" s="59" t="s">
        <v>25</v>
      </c>
      <c r="AE27" s="4">
        <v>15</v>
      </c>
      <c r="AF27" s="57" t="s">
        <v>26</v>
      </c>
      <c r="AG27" s="57">
        <v>23</v>
      </c>
      <c r="AH27" s="59" t="s">
        <v>25</v>
      </c>
      <c r="AI27" s="4">
        <v>35</v>
      </c>
      <c r="AJ27" s="57" t="s">
        <v>26</v>
      </c>
      <c r="AK27" s="57">
        <v>23</v>
      </c>
      <c r="AL27" s="59" t="s">
        <v>25</v>
      </c>
      <c r="AM27" s="4">
        <v>19</v>
      </c>
      <c r="AN27" s="57" t="s">
        <v>36</v>
      </c>
      <c r="AO27" s="57">
        <v>21</v>
      </c>
      <c r="AP27" s="59" t="s">
        <v>24</v>
      </c>
    </row>
    <row r="28" spans="1:42" ht="15.75">
      <c r="A28" s="73"/>
      <c r="B28" s="73"/>
      <c r="C28" s="4">
        <v>28</v>
      </c>
      <c r="D28" s="58"/>
      <c r="E28" s="58"/>
      <c r="F28" s="58"/>
      <c r="G28" s="4">
        <v>32</v>
      </c>
      <c r="H28" s="58"/>
      <c r="I28" s="58"/>
      <c r="J28" s="58"/>
      <c r="K28" s="4">
        <v>54</v>
      </c>
      <c r="L28" s="58"/>
      <c r="M28" s="58"/>
      <c r="N28" s="58"/>
      <c r="O28" s="4">
        <v>10</v>
      </c>
      <c r="P28" s="58"/>
      <c r="Q28" s="58"/>
      <c r="R28" s="58"/>
      <c r="S28" s="4">
        <v>48</v>
      </c>
      <c r="T28" s="58"/>
      <c r="U28" s="58"/>
      <c r="V28" s="58"/>
      <c r="W28" s="4">
        <v>14</v>
      </c>
      <c r="X28" s="58"/>
      <c r="Y28" s="58"/>
      <c r="Z28" s="58"/>
      <c r="AA28" s="4">
        <v>42</v>
      </c>
      <c r="AB28" s="58"/>
      <c r="AC28" s="58"/>
      <c r="AD28" s="58"/>
      <c r="AE28" s="4">
        <v>16</v>
      </c>
      <c r="AF28" s="58"/>
      <c r="AG28" s="58"/>
      <c r="AH28" s="58"/>
      <c r="AI28" s="4">
        <v>36</v>
      </c>
      <c r="AJ28" s="58"/>
      <c r="AK28" s="58"/>
      <c r="AL28" s="58"/>
      <c r="AM28" s="4">
        <v>20</v>
      </c>
      <c r="AN28" s="58"/>
      <c r="AO28" s="58"/>
      <c r="AP28" s="58"/>
    </row>
    <row r="29" spans="1:42" ht="15.75">
      <c r="A29" s="73"/>
      <c r="B29" s="73"/>
      <c r="C29" s="4">
        <v>29</v>
      </c>
      <c r="D29" s="57" t="s">
        <v>27</v>
      </c>
      <c r="E29" s="57" t="s">
        <v>28</v>
      </c>
      <c r="F29" s="59" t="s">
        <v>29</v>
      </c>
      <c r="G29" s="6"/>
      <c r="H29" s="71"/>
      <c r="I29" s="71"/>
      <c r="J29" s="69"/>
      <c r="K29" s="6"/>
      <c r="L29" s="71"/>
      <c r="M29" s="71"/>
      <c r="N29" s="75"/>
      <c r="O29" s="4">
        <v>11</v>
      </c>
      <c r="P29" s="57" t="s">
        <v>27</v>
      </c>
      <c r="Q29" s="57" t="s">
        <v>28</v>
      </c>
      <c r="R29" s="59" t="s">
        <v>24</v>
      </c>
      <c r="S29" s="4">
        <v>49</v>
      </c>
      <c r="T29" s="57" t="s">
        <v>27</v>
      </c>
      <c r="U29" s="57" t="s">
        <v>28</v>
      </c>
      <c r="V29" s="59" t="s">
        <v>29</v>
      </c>
      <c r="W29" s="6"/>
      <c r="X29" s="71"/>
      <c r="Y29" s="71"/>
      <c r="Z29" s="75"/>
      <c r="AA29" s="4">
        <v>43</v>
      </c>
      <c r="AB29" s="57" t="s">
        <v>27</v>
      </c>
      <c r="AC29" s="57" t="s">
        <v>28</v>
      </c>
      <c r="AD29" s="59" t="s">
        <v>24</v>
      </c>
      <c r="AE29" s="5">
        <v>17</v>
      </c>
      <c r="AF29" s="57" t="s">
        <v>27</v>
      </c>
      <c r="AG29" s="57" t="s">
        <v>28</v>
      </c>
      <c r="AH29" s="59" t="s">
        <v>29</v>
      </c>
      <c r="AI29" s="5">
        <v>37</v>
      </c>
      <c r="AJ29" s="57" t="s">
        <v>27</v>
      </c>
      <c r="AK29" s="57" t="s">
        <v>28</v>
      </c>
      <c r="AL29" s="59" t="s">
        <v>29</v>
      </c>
      <c r="AM29" s="5">
        <v>21</v>
      </c>
      <c r="AN29" s="57" t="s">
        <v>27</v>
      </c>
      <c r="AO29" s="57" t="s">
        <v>28</v>
      </c>
      <c r="AP29" s="59" t="s">
        <v>29</v>
      </c>
    </row>
    <row r="30" spans="1:42" ht="15.75">
      <c r="A30" s="73"/>
      <c r="B30" s="73"/>
      <c r="C30" s="5">
        <v>30</v>
      </c>
      <c r="D30" s="58"/>
      <c r="E30" s="58"/>
      <c r="F30" s="58"/>
      <c r="G30" s="8"/>
      <c r="H30" s="70"/>
      <c r="I30" s="70"/>
      <c r="J30" s="70"/>
      <c r="K30" s="8"/>
      <c r="L30" s="70"/>
      <c r="M30" s="70"/>
      <c r="N30" s="76"/>
      <c r="O30" s="5">
        <v>12</v>
      </c>
      <c r="P30" s="58"/>
      <c r="Q30" s="58"/>
      <c r="R30" s="58"/>
      <c r="S30" s="4">
        <v>50</v>
      </c>
      <c r="T30" s="58"/>
      <c r="U30" s="58"/>
      <c r="V30" s="58"/>
      <c r="W30" s="8"/>
      <c r="X30" s="70"/>
      <c r="Y30" s="70"/>
      <c r="Z30" s="76"/>
      <c r="AA30" s="4">
        <v>44</v>
      </c>
      <c r="AB30" s="58"/>
      <c r="AC30" s="58"/>
      <c r="AD30" s="58"/>
      <c r="AE30" s="5">
        <v>18</v>
      </c>
      <c r="AF30" s="58"/>
      <c r="AG30" s="58"/>
      <c r="AH30" s="58"/>
      <c r="AI30" s="5">
        <v>38</v>
      </c>
      <c r="AJ30" s="58"/>
      <c r="AK30" s="58"/>
      <c r="AL30" s="58"/>
      <c r="AM30" s="5">
        <v>22</v>
      </c>
      <c r="AN30" s="58"/>
      <c r="AO30" s="58"/>
      <c r="AP30" s="58"/>
    </row>
    <row r="31" spans="1:42" ht="15.75">
      <c r="A31" s="72" t="s">
        <v>37</v>
      </c>
      <c r="B31" s="74" t="s">
        <v>21</v>
      </c>
      <c r="C31" s="4">
        <v>25</v>
      </c>
      <c r="D31" s="57" t="s">
        <v>38</v>
      </c>
      <c r="E31" s="57">
        <v>25</v>
      </c>
      <c r="F31" s="59" t="s">
        <v>23</v>
      </c>
      <c r="G31" s="4">
        <v>23</v>
      </c>
      <c r="H31" s="57" t="s">
        <v>27</v>
      </c>
      <c r="I31" s="57">
        <v>25</v>
      </c>
      <c r="J31" s="59" t="s">
        <v>24</v>
      </c>
      <c r="K31" s="4">
        <v>51</v>
      </c>
      <c r="L31" s="57" t="s">
        <v>27</v>
      </c>
      <c r="M31" s="57">
        <v>25</v>
      </c>
      <c r="N31" s="59" t="s">
        <v>25</v>
      </c>
      <c r="O31" s="4">
        <v>1</v>
      </c>
      <c r="P31" s="57" t="s">
        <v>38</v>
      </c>
      <c r="Q31" s="57">
        <v>25</v>
      </c>
      <c r="R31" s="59" t="s">
        <v>23</v>
      </c>
      <c r="S31" s="4">
        <v>45</v>
      </c>
      <c r="T31" s="57" t="s">
        <v>27</v>
      </c>
      <c r="U31" s="57">
        <v>25</v>
      </c>
      <c r="V31" s="59" t="s">
        <v>24</v>
      </c>
      <c r="W31" s="4">
        <v>3</v>
      </c>
      <c r="X31" s="57" t="s">
        <v>27</v>
      </c>
      <c r="Y31" s="57">
        <v>25</v>
      </c>
      <c r="Z31" s="59" t="s">
        <v>24</v>
      </c>
      <c r="AA31" s="4">
        <v>39</v>
      </c>
      <c r="AB31" s="57" t="s">
        <v>38</v>
      </c>
      <c r="AC31" s="57">
        <v>25</v>
      </c>
      <c r="AD31" s="59" t="s">
        <v>23</v>
      </c>
      <c r="AE31" s="4">
        <v>5</v>
      </c>
      <c r="AF31" s="57" t="s">
        <v>38</v>
      </c>
      <c r="AG31" s="57">
        <v>25</v>
      </c>
      <c r="AH31" s="59" t="s">
        <v>23</v>
      </c>
      <c r="AI31" s="4">
        <v>33</v>
      </c>
      <c r="AJ31" s="57" t="s">
        <v>27</v>
      </c>
      <c r="AK31" s="57">
        <v>25</v>
      </c>
      <c r="AL31" s="59" t="s">
        <v>24</v>
      </c>
      <c r="AM31" s="4">
        <v>7</v>
      </c>
      <c r="AN31" s="57" t="s">
        <v>38</v>
      </c>
      <c r="AO31" s="57">
        <v>25</v>
      </c>
      <c r="AP31" s="59" t="s">
        <v>23</v>
      </c>
    </row>
    <row r="32" spans="1:42" ht="15.75">
      <c r="A32" s="73"/>
      <c r="B32" s="73"/>
      <c r="C32" s="4">
        <v>26</v>
      </c>
      <c r="D32" s="58"/>
      <c r="E32" s="58"/>
      <c r="F32" s="58"/>
      <c r="G32" s="4">
        <v>24</v>
      </c>
      <c r="H32" s="58"/>
      <c r="I32" s="58"/>
      <c r="J32" s="58"/>
      <c r="K32" s="4">
        <v>52</v>
      </c>
      <c r="L32" s="58"/>
      <c r="M32" s="58"/>
      <c r="N32" s="58"/>
      <c r="O32" s="4">
        <v>2</v>
      </c>
      <c r="P32" s="58"/>
      <c r="Q32" s="58"/>
      <c r="R32" s="58"/>
      <c r="S32" s="4">
        <v>46</v>
      </c>
      <c r="T32" s="58"/>
      <c r="U32" s="58"/>
      <c r="V32" s="58"/>
      <c r="W32" s="4">
        <v>4</v>
      </c>
      <c r="X32" s="58"/>
      <c r="Y32" s="58"/>
      <c r="Z32" s="58"/>
      <c r="AA32" s="4">
        <v>40</v>
      </c>
      <c r="AB32" s="58"/>
      <c r="AC32" s="58"/>
      <c r="AD32" s="58"/>
      <c r="AE32" s="4">
        <v>6</v>
      </c>
      <c r="AF32" s="58"/>
      <c r="AG32" s="58"/>
      <c r="AH32" s="58"/>
      <c r="AI32" s="4">
        <v>34</v>
      </c>
      <c r="AJ32" s="58"/>
      <c r="AK32" s="58"/>
      <c r="AL32" s="58"/>
      <c r="AM32" s="4">
        <v>8</v>
      </c>
      <c r="AN32" s="58"/>
      <c r="AO32" s="58"/>
      <c r="AP32" s="58"/>
    </row>
    <row r="33" spans="1:42" ht="15.75">
      <c r="A33" s="73"/>
      <c r="B33" s="73"/>
      <c r="C33" s="4">
        <v>27</v>
      </c>
      <c r="D33" s="57" t="s">
        <v>26</v>
      </c>
      <c r="E33" s="57">
        <v>23</v>
      </c>
      <c r="F33" s="59" t="s">
        <v>25</v>
      </c>
      <c r="G33" s="4">
        <v>31</v>
      </c>
      <c r="H33" s="57" t="s">
        <v>27</v>
      </c>
      <c r="I33" s="57" t="s">
        <v>28</v>
      </c>
      <c r="J33" s="59" t="s">
        <v>29</v>
      </c>
      <c r="K33" s="4">
        <v>53</v>
      </c>
      <c r="L33" s="57" t="s">
        <v>27</v>
      </c>
      <c r="M33" s="57" t="s">
        <v>28</v>
      </c>
      <c r="N33" s="59" t="s">
        <v>29</v>
      </c>
      <c r="O33" s="4">
        <v>9</v>
      </c>
      <c r="P33" s="57" t="s">
        <v>30</v>
      </c>
      <c r="Q33" s="57">
        <v>23</v>
      </c>
      <c r="R33" s="59" t="s">
        <v>25</v>
      </c>
      <c r="S33" s="4">
        <v>47</v>
      </c>
      <c r="T33" s="57" t="s">
        <v>30</v>
      </c>
      <c r="U33" s="57">
        <v>23</v>
      </c>
      <c r="V33" s="59" t="s">
        <v>25</v>
      </c>
      <c r="W33" s="4">
        <v>13</v>
      </c>
      <c r="X33" s="57" t="s">
        <v>27</v>
      </c>
      <c r="Y33" s="57" t="s">
        <v>28</v>
      </c>
      <c r="Z33" s="59" t="s">
        <v>29</v>
      </c>
      <c r="AA33" s="4">
        <v>41</v>
      </c>
      <c r="AB33" s="57" t="s">
        <v>26</v>
      </c>
      <c r="AC33" s="57">
        <v>23</v>
      </c>
      <c r="AD33" s="59" t="s">
        <v>25</v>
      </c>
      <c r="AE33" s="4">
        <v>15</v>
      </c>
      <c r="AF33" s="57" t="s">
        <v>26</v>
      </c>
      <c r="AG33" s="57">
        <v>23</v>
      </c>
      <c r="AH33" s="59" t="s">
        <v>25</v>
      </c>
      <c r="AI33" s="4">
        <v>35</v>
      </c>
      <c r="AJ33" s="57" t="s">
        <v>26</v>
      </c>
      <c r="AK33" s="57">
        <v>23</v>
      </c>
      <c r="AL33" s="59" t="s">
        <v>25</v>
      </c>
      <c r="AM33" s="4">
        <v>19</v>
      </c>
      <c r="AN33" s="57" t="s">
        <v>30</v>
      </c>
      <c r="AO33" s="57">
        <v>23</v>
      </c>
      <c r="AP33" s="59" t="s">
        <v>24</v>
      </c>
    </row>
    <row r="34" spans="1:42" ht="15.75">
      <c r="A34" s="73"/>
      <c r="B34" s="73"/>
      <c r="C34" s="4">
        <v>28</v>
      </c>
      <c r="D34" s="58"/>
      <c r="E34" s="58"/>
      <c r="F34" s="58"/>
      <c r="G34" s="4">
        <v>32</v>
      </c>
      <c r="H34" s="58"/>
      <c r="I34" s="58"/>
      <c r="J34" s="58"/>
      <c r="K34" s="4">
        <v>54</v>
      </c>
      <c r="L34" s="58"/>
      <c r="M34" s="58"/>
      <c r="N34" s="58"/>
      <c r="O34" s="4">
        <v>10</v>
      </c>
      <c r="P34" s="58"/>
      <c r="Q34" s="58"/>
      <c r="R34" s="58"/>
      <c r="S34" s="4">
        <v>48</v>
      </c>
      <c r="T34" s="58"/>
      <c r="U34" s="58"/>
      <c r="V34" s="58"/>
      <c r="W34" s="4">
        <v>14</v>
      </c>
      <c r="X34" s="58"/>
      <c r="Y34" s="58"/>
      <c r="Z34" s="58"/>
      <c r="AA34" s="4">
        <v>42</v>
      </c>
      <c r="AB34" s="58"/>
      <c r="AC34" s="58"/>
      <c r="AD34" s="58"/>
      <c r="AE34" s="4">
        <v>16</v>
      </c>
      <c r="AF34" s="58"/>
      <c r="AG34" s="58"/>
      <c r="AH34" s="58"/>
      <c r="AI34" s="4">
        <v>36</v>
      </c>
      <c r="AJ34" s="58"/>
      <c r="AK34" s="58"/>
      <c r="AL34" s="58"/>
      <c r="AM34" s="4">
        <v>20</v>
      </c>
      <c r="AN34" s="58"/>
      <c r="AO34" s="58"/>
      <c r="AP34" s="58"/>
    </row>
    <row r="35" spans="1:42" ht="15.75">
      <c r="A35" s="73"/>
      <c r="B35" s="73"/>
      <c r="C35" s="4">
        <v>29</v>
      </c>
      <c r="D35" s="57" t="s">
        <v>27</v>
      </c>
      <c r="E35" s="57" t="s">
        <v>28</v>
      </c>
      <c r="F35" s="59" t="s">
        <v>29</v>
      </c>
      <c r="G35" s="6"/>
      <c r="H35" s="71"/>
      <c r="I35" s="71"/>
      <c r="J35" s="69"/>
      <c r="K35" s="6"/>
      <c r="L35" s="71"/>
      <c r="M35" s="71"/>
      <c r="N35" s="75"/>
      <c r="O35" s="4">
        <v>11</v>
      </c>
      <c r="P35" s="57" t="s">
        <v>27</v>
      </c>
      <c r="Q35" s="57" t="s">
        <v>28</v>
      </c>
      <c r="R35" s="59" t="s">
        <v>24</v>
      </c>
      <c r="S35" s="4">
        <v>49</v>
      </c>
      <c r="T35" s="57" t="s">
        <v>27</v>
      </c>
      <c r="U35" s="57" t="s">
        <v>28</v>
      </c>
      <c r="V35" s="59" t="s">
        <v>29</v>
      </c>
      <c r="W35" s="6"/>
      <c r="X35" s="71"/>
      <c r="Y35" s="71"/>
      <c r="Z35" s="75"/>
      <c r="AA35" s="4">
        <v>43</v>
      </c>
      <c r="AB35" s="57" t="s">
        <v>27</v>
      </c>
      <c r="AC35" s="57" t="s">
        <v>28</v>
      </c>
      <c r="AD35" s="59" t="s">
        <v>24</v>
      </c>
      <c r="AE35" s="5">
        <v>17</v>
      </c>
      <c r="AF35" s="57" t="s">
        <v>27</v>
      </c>
      <c r="AG35" s="57" t="s">
        <v>28</v>
      </c>
      <c r="AH35" s="59" t="s">
        <v>29</v>
      </c>
      <c r="AI35" s="5">
        <v>37</v>
      </c>
      <c r="AJ35" s="57" t="s">
        <v>27</v>
      </c>
      <c r="AK35" s="57" t="s">
        <v>28</v>
      </c>
      <c r="AL35" s="59" t="s">
        <v>29</v>
      </c>
      <c r="AM35" s="5">
        <v>21</v>
      </c>
      <c r="AN35" s="57" t="s">
        <v>27</v>
      </c>
      <c r="AO35" s="57" t="s">
        <v>28</v>
      </c>
      <c r="AP35" s="59" t="s">
        <v>29</v>
      </c>
    </row>
    <row r="36" spans="1:42" ht="15.75">
      <c r="A36" s="58"/>
      <c r="B36" s="58"/>
      <c r="C36" s="4">
        <v>30</v>
      </c>
      <c r="D36" s="58"/>
      <c r="E36" s="58"/>
      <c r="F36" s="58"/>
      <c r="G36" s="8"/>
      <c r="H36" s="70"/>
      <c r="I36" s="70"/>
      <c r="J36" s="70"/>
      <c r="K36" s="8"/>
      <c r="L36" s="70"/>
      <c r="M36" s="70"/>
      <c r="N36" s="76"/>
      <c r="O36" s="4">
        <v>12</v>
      </c>
      <c r="P36" s="58"/>
      <c r="Q36" s="58"/>
      <c r="R36" s="58"/>
      <c r="S36" s="4">
        <v>50</v>
      </c>
      <c r="T36" s="58"/>
      <c r="U36" s="58"/>
      <c r="V36" s="58"/>
      <c r="W36" s="8"/>
      <c r="X36" s="70"/>
      <c r="Y36" s="70"/>
      <c r="Z36" s="76"/>
      <c r="AA36" s="4">
        <v>44</v>
      </c>
      <c r="AB36" s="58"/>
      <c r="AC36" s="58"/>
      <c r="AD36" s="58"/>
      <c r="AE36" s="4">
        <v>18</v>
      </c>
      <c r="AF36" s="58"/>
      <c r="AG36" s="58"/>
      <c r="AH36" s="58"/>
      <c r="AI36" s="4">
        <v>38</v>
      </c>
      <c r="AJ36" s="58"/>
      <c r="AK36" s="58"/>
      <c r="AL36" s="58"/>
      <c r="AM36" s="4">
        <v>22</v>
      </c>
      <c r="AN36" s="58"/>
      <c r="AO36" s="58"/>
      <c r="AP36" s="58"/>
    </row>
  </sheetData>
  <mergeCells count="476">
    <mergeCell ref="M33:M34"/>
    <mergeCell ref="H13:H14"/>
    <mergeCell ref="I13:I14"/>
    <mergeCell ref="J13:J14"/>
    <mergeCell ref="L13:L14"/>
    <mergeCell ref="M13:M14"/>
    <mergeCell ref="A19:A24"/>
    <mergeCell ref="B19:B24"/>
    <mergeCell ref="D23:D24"/>
    <mergeCell ref="E23:E24"/>
    <mergeCell ref="F23:F24"/>
    <mergeCell ref="H23:H24"/>
    <mergeCell ref="I23:I24"/>
    <mergeCell ref="J23:J24"/>
    <mergeCell ref="A13:A18"/>
    <mergeCell ref="B13:B18"/>
    <mergeCell ref="D13:D14"/>
    <mergeCell ref="D15:D16"/>
    <mergeCell ref="D17:D18"/>
    <mergeCell ref="AP25:AP26"/>
    <mergeCell ref="Z25:Z26"/>
    <mergeCell ref="AB25:AB26"/>
    <mergeCell ref="AC25:AC26"/>
    <mergeCell ref="AD25:AD26"/>
    <mergeCell ref="AF25:AF26"/>
    <mergeCell ref="AG25:AG26"/>
    <mergeCell ref="AH25:AH26"/>
    <mergeCell ref="J7:J8"/>
    <mergeCell ref="L7:L8"/>
    <mergeCell ref="J19:J20"/>
    <mergeCell ref="J9:J10"/>
    <mergeCell ref="U25:U26"/>
    <mergeCell ref="V25:V26"/>
    <mergeCell ref="X25:X26"/>
    <mergeCell ref="Y25:Y26"/>
    <mergeCell ref="AJ25:AJ26"/>
    <mergeCell ref="AK25:AK26"/>
    <mergeCell ref="AL25:AL26"/>
    <mergeCell ref="AN25:AN26"/>
    <mergeCell ref="AO25:AO26"/>
    <mergeCell ref="L23:L24"/>
    <mergeCell ref="M23:M24"/>
    <mergeCell ref="L25:L26"/>
    <mergeCell ref="M25:M26"/>
    <mergeCell ref="N25:N26"/>
    <mergeCell ref="P25:P26"/>
    <mergeCell ref="Q25:Q26"/>
    <mergeCell ref="R25:R26"/>
    <mergeCell ref="T25:T26"/>
    <mergeCell ref="AJ23:AJ24"/>
    <mergeCell ref="AK23:AK24"/>
    <mergeCell ref="AL23:AL24"/>
    <mergeCell ref="AN23:AN24"/>
    <mergeCell ref="AO23:AO24"/>
    <mergeCell ref="AP23:AP24"/>
    <mergeCell ref="X23:X24"/>
    <mergeCell ref="Y23:Y24"/>
    <mergeCell ref="Z23:Z24"/>
    <mergeCell ref="AB23:AB24"/>
    <mergeCell ref="AC23:AC24"/>
    <mergeCell ref="AD23:AD24"/>
    <mergeCell ref="AF23:AF24"/>
    <mergeCell ref="N23:N24"/>
    <mergeCell ref="P23:P24"/>
    <mergeCell ref="Q23:Q24"/>
    <mergeCell ref="R23:R24"/>
    <mergeCell ref="T23:T24"/>
    <mergeCell ref="U23:U24"/>
    <mergeCell ref="V23:V24"/>
    <mergeCell ref="AG23:AG24"/>
    <mergeCell ref="AH23:AH24"/>
    <mergeCell ref="P19:P20"/>
    <mergeCell ref="P21:P22"/>
    <mergeCell ref="R21:R22"/>
    <mergeCell ref="L9:L10"/>
    <mergeCell ref="M9:M10"/>
    <mergeCell ref="M19:M20"/>
    <mergeCell ref="N19:N20"/>
    <mergeCell ref="Q19:Q20"/>
    <mergeCell ref="N21:N22"/>
    <mergeCell ref="Q21:Q22"/>
    <mergeCell ref="L19:L20"/>
    <mergeCell ref="AO21:AO22"/>
    <mergeCell ref="AP21:AP22"/>
    <mergeCell ref="Z21:Z22"/>
    <mergeCell ref="AB21:AB22"/>
    <mergeCell ref="AC21:AC22"/>
    <mergeCell ref="AD21:AD22"/>
    <mergeCell ref="AF21:AF22"/>
    <mergeCell ref="AG21:AG22"/>
    <mergeCell ref="AH21:AH22"/>
    <mergeCell ref="T21:T22"/>
    <mergeCell ref="U21:U22"/>
    <mergeCell ref="V21:V22"/>
    <mergeCell ref="X21:X22"/>
    <mergeCell ref="Y21:Y22"/>
    <mergeCell ref="AJ21:AJ22"/>
    <mergeCell ref="AK21:AK22"/>
    <mergeCell ref="AL21:AL22"/>
    <mergeCell ref="AN21:AN22"/>
    <mergeCell ref="D19:D20"/>
    <mergeCell ref="D21:D22"/>
    <mergeCell ref="E21:E22"/>
    <mergeCell ref="F21:F22"/>
    <mergeCell ref="H21:H22"/>
    <mergeCell ref="I21:I22"/>
    <mergeCell ref="J21:J22"/>
    <mergeCell ref="L21:L22"/>
    <mergeCell ref="M21:M22"/>
    <mergeCell ref="H19:H20"/>
    <mergeCell ref="I19:I20"/>
    <mergeCell ref="AN19:AN20"/>
    <mergeCell ref="AO19:AO20"/>
    <mergeCell ref="AP19:AP20"/>
    <mergeCell ref="AB19:AB20"/>
    <mergeCell ref="AC19:AC20"/>
    <mergeCell ref="AD19:AD20"/>
    <mergeCell ref="AF19:AF20"/>
    <mergeCell ref="AG19:AG20"/>
    <mergeCell ref="AH19:AH20"/>
    <mergeCell ref="AJ19:AJ20"/>
    <mergeCell ref="R19:R20"/>
    <mergeCell ref="T19:T20"/>
    <mergeCell ref="U19:U20"/>
    <mergeCell ref="V19:V20"/>
    <mergeCell ref="X19:X20"/>
    <mergeCell ref="Y19:Y20"/>
    <mergeCell ref="Z19:Z20"/>
    <mergeCell ref="AK19:AK20"/>
    <mergeCell ref="AL19:AL20"/>
    <mergeCell ref="E19:E20"/>
    <mergeCell ref="F19:F20"/>
    <mergeCell ref="E11:E12"/>
    <mergeCell ref="F11:F12"/>
    <mergeCell ref="E13:E14"/>
    <mergeCell ref="F13:F14"/>
    <mergeCell ref="E15:E16"/>
    <mergeCell ref="F15:F16"/>
    <mergeCell ref="E17:E18"/>
    <mergeCell ref="AC31:AC32"/>
    <mergeCell ref="AD31:AD32"/>
    <mergeCell ref="AF31:AF32"/>
    <mergeCell ref="AG31:AG32"/>
    <mergeCell ref="AH31:AH32"/>
    <mergeCell ref="AO33:AO34"/>
    <mergeCell ref="AO35:AO36"/>
    <mergeCell ref="AP35:AP36"/>
    <mergeCell ref="AJ31:AJ32"/>
    <mergeCell ref="AK31:AK32"/>
    <mergeCell ref="AL31:AL32"/>
    <mergeCell ref="AN31:AN32"/>
    <mergeCell ref="AO31:AO32"/>
    <mergeCell ref="AP31:AP32"/>
    <mergeCell ref="AP33:AP34"/>
    <mergeCell ref="Q31:Q32"/>
    <mergeCell ref="R31:R32"/>
    <mergeCell ref="T31:T32"/>
    <mergeCell ref="U31:U32"/>
    <mergeCell ref="V31:V32"/>
    <mergeCell ref="X31:X32"/>
    <mergeCell ref="Y31:Y32"/>
    <mergeCell ref="Z31:Z32"/>
    <mergeCell ref="AB31:AB32"/>
    <mergeCell ref="L31:L32"/>
    <mergeCell ref="M31:M32"/>
    <mergeCell ref="N31:N32"/>
    <mergeCell ref="P31:P32"/>
    <mergeCell ref="D31:D32"/>
    <mergeCell ref="D33:D34"/>
    <mergeCell ref="E25:E26"/>
    <mergeCell ref="D29:D30"/>
    <mergeCell ref="E29:E30"/>
    <mergeCell ref="E31:E32"/>
    <mergeCell ref="F31:F32"/>
    <mergeCell ref="D25:D26"/>
    <mergeCell ref="D27:D28"/>
    <mergeCell ref="L27:L28"/>
    <mergeCell ref="M27:M28"/>
    <mergeCell ref="N27:N28"/>
    <mergeCell ref="N33:N34"/>
    <mergeCell ref="P33:P34"/>
    <mergeCell ref="E33:E34"/>
    <mergeCell ref="F33:F34"/>
    <mergeCell ref="H33:H34"/>
    <mergeCell ref="I33:I34"/>
    <mergeCell ref="J33:J34"/>
    <mergeCell ref="L33:L34"/>
    <mergeCell ref="A25:A30"/>
    <mergeCell ref="B25:B30"/>
    <mergeCell ref="F25:F26"/>
    <mergeCell ref="H25:H26"/>
    <mergeCell ref="I25:I26"/>
    <mergeCell ref="J25:J26"/>
    <mergeCell ref="J27:J28"/>
    <mergeCell ref="H31:H32"/>
    <mergeCell ref="I31:I32"/>
    <mergeCell ref="J31:J32"/>
    <mergeCell ref="A31:A36"/>
    <mergeCell ref="B31:B36"/>
    <mergeCell ref="F35:F36"/>
    <mergeCell ref="AL35:AL36"/>
    <mergeCell ref="AN35:AN36"/>
    <mergeCell ref="AC35:AC36"/>
    <mergeCell ref="AD35:AD36"/>
    <mergeCell ref="AF35:AF36"/>
    <mergeCell ref="AG35:AG36"/>
    <mergeCell ref="AH35:AH36"/>
    <mergeCell ref="AJ35:AJ36"/>
    <mergeCell ref="AK35:AK36"/>
    <mergeCell ref="Z35:Z36"/>
    <mergeCell ref="AB35:AB36"/>
    <mergeCell ref="Q35:Q36"/>
    <mergeCell ref="R35:R36"/>
    <mergeCell ref="T35:T36"/>
    <mergeCell ref="U35:U36"/>
    <mergeCell ref="V35:V36"/>
    <mergeCell ref="X35:X36"/>
    <mergeCell ref="Y35:Y36"/>
    <mergeCell ref="N35:N36"/>
    <mergeCell ref="P35:P36"/>
    <mergeCell ref="D35:D36"/>
    <mergeCell ref="E35:E36"/>
    <mergeCell ref="H35:H36"/>
    <mergeCell ref="I35:I36"/>
    <mergeCell ref="J35:J36"/>
    <mergeCell ref="L35:L36"/>
    <mergeCell ref="M35:M36"/>
    <mergeCell ref="AL33:AL34"/>
    <mergeCell ref="AN33:AN34"/>
    <mergeCell ref="AC33:AC34"/>
    <mergeCell ref="AD33:AD34"/>
    <mergeCell ref="AF33:AF34"/>
    <mergeCell ref="AG33:AG34"/>
    <mergeCell ref="AH33:AH34"/>
    <mergeCell ref="AJ33:AJ34"/>
    <mergeCell ref="AK33:AK34"/>
    <mergeCell ref="Z33:Z34"/>
    <mergeCell ref="AB33:AB34"/>
    <mergeCell ref="Q33:Q34"/>
    <mergeCell ref="R33:R34"/>
    <mergeCell ref="T33:T34"/>
    <mergeCell ref="U33:U34"/>
    <mergeCell ref="V33:V34"/>
    <mergeCell ref="X33:X34"/>
    <mergeCell ref="Y33:Y34"/>
    <mergeCell ref="AK29:AK30"/>
    <mergeCell ref="AL29:AL30"/>
    <mergeCell ref="AN29:AN30"/>
    <mergeCell ref="AO29:AO30"/>
    <mergeCell ref="AP29:AP30"/>
    <mergeCell ref="AB29:AB30"/>
    <mergeCell ref="AC29:AC30"/>
    <mergeCell ref="AD29:AD30"/>
    <mergeCell ref="AF29:AF30"/>
    <mergeCell ref="AG29:AG30"/>
    <mergeCell ref="AH29:AH30"/>
    <mergeCell ref="AJ29:AJ30"/>
    <mergeCell ref="AB27:AB28"/>
    <mergeCell ref="AC27:AC28"/>
    <mergeCell ref="AD27:AD28"/>
    <mergeCell ref="AO27:AO28"/>
    <mergeCell ref="AP27:AP28"/>
    <mergeCell ref="AF27:AF28"/>
    <mergeCell ref="AG27:AG28"/>
    <mergeCell ref="AH27:AH28"/>
    <mergeCell ref="AJ27:AJ28"/>
    <mergeCell ref="AK27:AK28"/>
    <mergeCell ref="AL27:AL28"/>
    <mergeCell ref="AN27:AN28"/>
    <mergeCell ref="U29:U30"/>
    <mergeCell ref="V29:V30"/>
    <mergeCell ref="X29:X30"/>
    <mergeCell ref="Y29:Y30"/>
    <mergeCell ref="Z29:Z30"/>
    <mergeCell ref="E27:E28"/>
    <mergeCell ref="F27:F28"/>
    <mergeCell ref="H27:H28"/>
    <mergeCell ref="I27:I28"/>
    <mergeCell ref="P27:P28"/>
    <mergeCell ref="Q27:Q28"/>
    <mergeCell ref="R27:R28"/>
    <mergeCell ref="T27:T28"/>
    <mergeCell ref="U27:U28"/>
    <mergeCell ref="V27:V28"/>
    <mergeCell ref="X27:X28"/>
    <mergeCell ref="Y27:Y28"/>
    <mergeCell ref="Z27:Z28"/>
    <mergeCell ref="F29:F30"/>
    <mergeCell ref="H29:H30"/>
    <mergeCell ref="I29:I30"/>
    <mergeCell ref="J29:J30"/>
    <mergeCell ref="L29:L30"/>
    <mergeCell ref="M29:M30"/>
    <mergeCell ref="N29:N30"/>
    <mergeCell ref="P29:P30"/>
    <mergeCell ref="Q29:Q30"/>
    <mergeCell ref="R29:R30"/>
    <mergeCell ref="T29:T30"/>
    <mergeCell ref="AN17:AN18"/>
    <mergeCell ref="AO17:AO18"/>
    <mergeCell ref="AP17:AP18"/>
    <mergeCell ref="Y17:Y18"/>
    <mergeCell ref="Z17:Z18"/>
    <mergeCell ref="AB17:AB18"/>
    <mergeCell ref="AC17:AC18"/>
    <mergeCell ref="AD17:AD18"/>
    <mergeCell ref="AF17:AF18"/>
    <mergeCell ref="AG17:AG18"/>
    <mergeCell ref="R17:R18"/>
    <mergeCell ref="T17:T18"/>
    <mergeCell ref="U17:U18"/>
    <mergeCell ref="V17:V18"/>
    <mergeCell ref="X17:X18"/>
    <mergeCell ref="AH17:AH18"/>
    <mergeCell ref="AJ17:AJ18"/>
    <mergeCell ref="AK17:AK18"/>
    <mergeCell ref="AL17:AL18"/>
    <mergeCell ref="F17:F18"/>
    <mergeCell ref="H17:H18"/>
    <mergeCell ref="I17:I18"/>
    <mergeCell ref="J17:J18"/>
    <mergeCell ref="L17:L18"/>
    <mergeCell ref="M17:M18"/>
    <mergeCell ref="N17:N18"/>
    <mergeCell ref="P17:P18"/>
    <mergeCell ref="Q17:Q18"/>
    <mergeCell ref="AO15:AO16"/>
    <mergeCell ref="AP15:AP16"/>
    <mergeCell ref="Z15:Z16"/>
    <mergeCell ref="AB15:AB16"/>
    <mergeCell ref="AC15:AC16"/>
    <mergeCell ref="AD15:AD16"/>
    <mergeCell ref="AF15:AF16"/>
    <mergeCell ref="AG15:AG16"/>
    <mergeCell ref="AH15:AH16"/>
    <mergeCell ref="T15:T16"/>
    <mergeCell ref="U15:U16"/>
    <mergeCell ref="V15:V16"/>
    <mergeCell ref="X15:X16"/>
    <mergeCell ref="Y15:Y16"/>
    <mergeCell ref="AJ15:AJ16"/>
    <mergeCell ref="AK15:AK16"/>
    <mergeCell ref="AL15:AL16"/>
    <mergeCell ref="AN15:AN16"/>
    <mergeCell ref="H15:H16"/>
    <mergeCell ref="I15:I16"/>
    <mergeCell ref="J15:J16"/>
    <mergeCell ref="L15:L16"/>
    <mergeCell ref="M15:M16"/>
    <mergeCell ref="N15:N16"/>
    <mergeCell ref="P15:P16"/>
    <mergeCell ref="Q15:Q16"/>
    <mergeCell ref="R15:R16"/>
    <mergeCell ref="AJ13:AJ14"/>
    <mergeCell ref="AK13:AK14"/>
    <mergeCell ref="AL13:AL14"/>
    <mergeCell ref="AN13:AN14"/>
    <mergeCell ref="AO13:AO14"/>
    <mergeCell ref="AP13:AP14"/>
    <mergeCell ref="X13:X14"/>
    <mergeCell ref="Y13:Y14"/>
    <mergeCell ref="Z13:Z14"/>
    <mergeCell ref="AB13:AB14"/>
    <mergeCell ref="AC13:AC14"/>
    <mergeCell ref="AD13:AD14"/>
    <mergeCell ref="AF13:AF14"/>
    <mergeCell ref="N13:N14"/>
    <mergeCell ref="P13:P14"/>
    <mergeCell ref="Q13:Q14"/>
    <mergeCell ref="R13:R14"/>
    <mergeCell ref="T13:T14"/>
    <mergeCell ref="U13:U14"/>
    <mergeCell ref="V13:V14"/>
    <mergeCell ref="AG13:AG14"/>
    <mergeCell ref="AH13:AH14"/>
    <mergeCell ref="AB11:AB12"/>
    <mergeCell ref="AC11:AC12"/>
    <mergeCell ref="AD11:AD12"/>
    <mergeCell ref="AO11:AO12"/>
    <mergeCell ref="AP11:AP12"/>
    <mergeCell ref="AF11:AF12"/>
    <mergeCell ref="AG11:AG12"/>
    <mergeCell ref="AH11:AH12"/>
    <mergeCell ref="AJ11:AJ12"/>
    <mergeCell ref="AK11:AK12"/>
    <mergeCell ref="AL11:AL12"/>
    <mergeCell ref="AN11:AN12"/>
    <mergeCell ref="P11:P12"/>
    <mergeCell ref="Q11:Q12"/>
    <mergeCell ref="R11:R12"/>
    <mergeCell ref="T11:T12"/>
    <mergeCell ref="U11:U12"/>
    <mergeCell ref="V11:V12"/>
    <mergeCell ref="X11:X12"/>
    <mergeCell ref="Y11:Y12"/>
    <mergeCell ref="Z11:Z12"/>
    <mergeCell ref="J11:J12"/>
    <mergeCell ref="L11:L12"/>
    <mergeCell ref="G5:J5"/>
    <mergeCell ref="K5:N5"/>
    <mergeCell ref="A7:A12"/>
    <mergeCell ref="B7:B12"/>
    <mergeCell ref="E7:E8"/>
    <mergeCell ref="F7:F8"/>
    <mergeCell ref="N9:N10"/>
    <mergeCell ref="M11:M12"/>
    <mergeCell ref="N11:N12"/>
    <mergeCell ref="F9:F10"/>
    <mergeCell ref="H9:H10"/>
    <mergeCell ref="I9:I10"/>
    <mergeCell ref="H11:H12"/>
    <mergeCell ref="I11:I12"/>
    <mergeCell ref="D7:D8"/>
    <mergeCell ref="D11:D12"/>
    <mergeCell ref="AO9:AO10"/>
    <mergeCell ref="AP9:AP10"/>
    <mergeCell ref="AF9:AF10"/>
    <mergeCell ref="AG9:AG10"/>
    <mergeCell ref="AH9:AH10"/>
    <mergeCell ref="AJ9:AJ10"/>
    <mergeCell ref="AK9:AK10"/>
    <mergeCell ref="AL9:AL10"/>
    <mergeCell ref="AN9:AN10"/>
    <mergeCell ref="AO7:AO8"/>
    <mergeCell ref="AP7:AP8"/>
    <mergeCell ref="AF7:AF8"/>
    <mergeCell ref="AG7:AG8"/>
    <mergeCell ref="AH7:AH8"/>
    <mergeCell ref="AJ7:AJ8"/>
    <mergeCell ref="AK7:AK8"/>
    <mergeCell ref="AL7:AL8"/>
    <mergeCell ref="AN7:AN8"/>
    <mergeCell ref="O5:R5"/>
    <mergeCell ref="S5:V5"/>
    <mergeCell ref="W5:Z5"/>
    <mergeCell ref="AA5:AD5"/>
    <mergeCell ref="AI5:AL5"/>
    <mergeCell ref="AM5:AP5"/>
    <mergeCell ref="A1:R1"/>
    <mergeCell ref="A2:R2"/>
    <mergeCell ref="A3:R3"/>
    <mergeCell ref="A4:AH4"/>
    <mergeCell ref="A5:A6"/>
    <mergeCell ref="B5:B6"/>
    <mergeCell ref="C5:F5"/>
    <mergeCell ref="AE5:AH5"/>
    <mergeCell ref="Y7:Y8"/>
    <mergeCell ref="Z7:Z8"/>
    <mergeCell ref="AB7:AB8"/>
    <mergeCell ref="AC7:AC8"/>
    <mergeCell ref="AD7:AD8"/>
    <mergeCell ref="D9:D10"/>
    <mergeCell ref="E9:E10"/>
    <mergeCell ref="P9:P10"/>
    <mergeCell ref="Q9:Q10"/>
    <mergeCell ref="R9:R10"/>
    <mergeCell ref="T9:T10"/>
    <mergeCell ref="U9:U10"/>
    <mergeCell ref="V9:V10"/>
    <mergeCell ref="X9:X10"/>
    <mergeCell ref="Y9:Y10"/>
    <mergeCell ref="Z9:Z10"/>
    <mergeCell ref="AB9:AB10"/>
    <mergeCell ref="AC9:AC10"/>
    <mergeCell ref="AD9:AD10"/>
    <mergeCell ref="H7:H8"/>
    <mergeCell ref="I7:I8"/>
    <mergeCell ref="M7:M8"/>
    <mergeCell ref="N7:N8"/>
    <mergeCell ref="P7:P8"/>
    <mergeCell ref="Q7:Q8"/>
    <mergeCell ref="R7:R8"/>
    <mergeCell ref="T7:T8"/>
    <mergeCell ref="U7:U8"/>
    <mergeCell ref="V7:V8"/>
    <mergeCell ref="X7:X8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21"/>
  <sheetViews>
    <sheetView workbookViewId="0"/>
  </sheetViews>
  <sheetFormatPr defaultColWidth="15.140625" defaultRowHeight="15" customHeight="1"/>
  <cols>
    <col min="1" max="1" width="17.42578125" customWidth="1"/>
    <col min="3" max="3" width="8.5703125" customWidth="1"/>
    <col min="4" max="4" width="17.28515625" customWidth="1"/>
    <col min="5" max="6" width="8.5703125" customWidth="1"/>
    <col min="7" max="7" width="11.28515625" customWidth="1"/>
    <col min="8" max="8" width="8.140625" hidden="1" customWidth="1"/>
    <col min="9" max="9" width="8.28515625" hidden="1" customWidth="1"/>
    <col min="10" max="10" width="8.42578125" hidden="1" customWidth="1"/>
    <col min="11" max="11" width="9" hidden="1" customWidth="1"/>
    <col min="12" max="12" width="8.5703125" customWidth="1"/>
    <col min="13" max="14" width="6.42578125" customWidth="1"/>
    <col min="15" max="19" width="6.42578125" hidden="1" customWidth="1"/>
  </cols>
  <sheetData>
    <row r="1" spans="1:19" ht="12.75">
      <c r="A1" s="15" t="s">
        <v>69</v>
      </c>
    </row>
    <row r="2" spans="1:19" ht="12.75">
      <c r="A2" s="85" t="s">
        <v>70</v>
      </c>
      <c r="B2" s="87" t="s">
        <v>71</v>
      </c>
      <c r="C2" s="87" t="s">
        <v>66</v>
      </c>
      <c r="D2" s="87" t="s">
        <v>72</v>
      </c>
      <c r="E2" s="87" t="s">
        <v>73</v>
      </c>
      <c r="F2" s="87" t="s">
        <v>74</v>
      </c>
      <c r="G2" s="87" t="s">
        <v>75</v>
      </c>
      <c r="H2" s="85" t="s">
        <v>76</v>
      </c>
      <c r="I2" s="87" t="s">
        <v>77</v>
      </c>
      <c r="J2" s="87" t="s">
        <v>78</v>
      </c>
      <c r="K2" s="87" t="s">
        <v>79</v>
      </c>
      <c r="L2" s="92" t="s">
        <v>80</v>
      </c>
      <c r="M2" s="94" t="s">
        <v>81</v>
      </c>
      <c r="N2" s="61"/>
      <c r="O2" s="61"/>
      <c r="P2" s="61"/>
      <c r="Q2" s="61"/>
      <c r="R2" s="16"/>
      <c r="S2" s="16"/>
    </row>
    <row r="3" spans="1:19" ht="25.5">
      <c r="A3" s="86"/>
      <c r="B3" s="73"/>
      <c r="C3" s="73"/>
      <c r="D3" s="73"/>
      <c r="E3" s="73"/>
      <c r="F3" s="73"/>
      <c r="G3" s="73"/>
      <c r="H3" s="86"/>
      <c r="I3" s="73"/>
      <c r="J3" s="73"/>
      <c r="K3" s="73"/>
      <c r="L3" s="93"/>
      <c r="M3" s="88" t="s">
        <v>82</v>
      </c>
      <c r="N3" s="61"/>
      <c r="O3" s="95" t="s">
        <v>83</v>
      </c>
      <c r="P3" s="62"/>
      <c r="Q3" s="17" t="s">
        <v>84</v>
      </c>
      <c r="R3" s="18" t="s">
        <v>85</v>
      </c>
      <c r="S3" s="19" t="s">
        <v>86</v>
      </c>
    </row>
    <row r="4" spans="1:19" ht="30.75" customHeight="1">
      <c r="A4" s="86"/>
      <c r="B4" s="73"/>
      <c r="C4" s="73"/>
      <c r="D4" s="73"/>
      <c r="E4" s="73"/>
      <c r="F4" s="73"/>
      <c r="G4" s="73"/>
      <c r="H4" s="76"/>
      <c r="I4" s="58"/>
      <c r="J4" s="58"/>
      <c r="K4" s="58"/>
      <c r="L4" s="90"/>
      <c r="M4" s="89" t="s">
        <v>87</v>
      </c>
      <c r="N4" s="91" t="s">
        <v>88</v>
      </c>
      <c r="O4" s="89" t="s">
        <v>87</v>
      </c>
      <c r="P4" s="91" t="s">
        <v>88</v>
      </c>
      <c r="Q4" s="91" t="s">
        <v>88</v>
      </c>
      <c r="R4" s="91" t="s">
        <v>89</v>
      </c>
      <c r="S4" s="91" t="s">
        <v>90</v>
      </c>
    </row>
    <row r="5" spans="1:19" ht="19.5" customHeight="1">
      <c r="A5" s="86"/>
      <c r="B5" s="73"/>
      <c r="C5" s="73"/>
      <c r="D5" s="20" t="s">
        <v>91</v>
      </c>
      <c r="E5" s="21"/>
      <c r="F5" s="21"/>
      <c r="G5" s="21"/>
      <c r="H5" s="22">
        <v>2</v>
      </c>
      <c r="I5" s="22"/>
      <c r="J5" s="22">
        <v>11</v>
      </c>
      <c r="K5" s="22"/>
      <c r="L5" s="23"/>
      <c r="M5" s="90"/>
      <c r="N5" s="58"/>
      <c r="O5" s="90"/>
      <c r="P5" s="58"/>
      <c r="Q5" s="58"/>
      <c r="R5" s="58"/>
      <c r="S5" s="58"/>
    </row>
    <row r="6" spans="1:19" ht="19.5" hidden="1" customHeight="1">
      <c r="A6" s="86"/>
      <c r="B6" s="73"/>
      <c r="C6" s="73"/>
      <c r="D6" s="20" t="s">
        <v>92</v>
      </c>
      <c r="E6" s="24">
        <f t="shared" ref="E6:S6" si="0">SUM(E10:E21)</f>
        <v>8100</v>
      </c>
      <c r="F6" s="25">
        <f t="shared" si="0"/>
        <v>144</v>
      </c>
      <c r="G6" s="25">
        <f t="shared" si="0"/>
        <v>2148</v>
      </c>
      <c r="H6" s="25">
        <f t="shared" si="0"/>
        <v>0</v>
      </c>
      <c r="I6" s="25">
        <f t="shared" si="0"/>
        <v>0</v>
      </c>
      <c r="J6" s="25">
        <f t="shared" si="0"/>
        <v>0</v>
      </c>
      <c r="K6" s="25">
        <f t="shared" si="0"/>
        <v>0</v>
      </c>
      <c r="L6" s="25">
        <f t="shared" si="0"/>
        <v>2292</v>
      </c>
      <c r="M6" s="25">
        <f t="shared" si="0"/>
        <v>15</v>
      </c>
      <c r="N6" s="25">
        <f t="shared" si="0"/>
        <v>28</v>
      </c>
      <c r="O6" s="25">
        <f t="shared" si="0"/>
        <v>0</v>
      </c>
      <c r="P6" s="25">
        <f t="shared" si="0"/>
        <v>13</v>
      </c>
      <c r="Q6" s="25">
        <f t="shared" si="0"/>
        <v>0</v>
      </c>
      <c r="R6" s="25">
        <f t="shared" si="0"/>
        <v>0</v>
      </c>
      <c r="S6" s="25">
        <f t="shared" si="0"/>
        <v>0</v>
      </c>
    </row>
    <row r="7" spans="1:19" ht="19.5" customHeight="1">
      <c r="A7" s="86"/>
      <c r="B7" s="73"/>
      <c r="C7" s="73"/>
      <c r="D7" s="26" t="s">
        <v>93</v>
      </c>
      <c r="E7" s="27">
        <f t="shared" ref="E7:F7" si="1">SUM(E10:E16)</f>
        <v>4725</v>
      </c>
      <c r="F7" s="28">
        <f t="shared" si="1"/>
        <v>120</v>
      </c>
      <c r="G7" s="28">
        <f>SUM(G10:G17)</f>
        <v>1620</v>
      </c>
      <c r="H7" s="28">
        <f t="shared" ref="H7:K7" si="2">SUM(H10:H16)</f>
        <v>0</v>
      </c>
      <c r="I7" s="28">
        <f t="shared" si="2"/>
        <v>0</v>
      </c>
      <c r="J7" s="28">
        <f t="shared" si="2"/>
        <v>0</v>
      </c>
      <c r="K7" s="28">
        <f t="shared" si="2"/>
        <v>0</v>
      </c>
      <c r="L7" s="28">
        <f>SUM(L10:L17)</f>
        <v>1740</v>
      </c>
      <c r="M7" s="28">
        <f>SUM(M10:M16)</f>
        <v>12</v>
      </c>
      <c r="N7" s="28">
        <f>SUM(N10:N17)</f>
        <v>27</v>
      </c>
      <c r="O7" s="28">
        <f t="shared" ref="O7:Q7" si="3">SUM(O10:O16)</f>
        <v>0</v>
      </c>
      <c r="P7" s="28">
        <f t="shared" si="3"/>
        <v>0</v>
      </c>
      <c r="Q7" s="28">
        <f t="shared" si="3"/>
        <v>0</v>
      </c>
      <c r="R7" s="25"/>
      <c r="S7" s="25"/>
    </row>
    <row r="8" spans="1:19" ht="19.5" hidden="1" customHeight="1">
      <c r="A8" s="86"/>
      <c r="B8" s="73"/>
      <c r="C8" s="73"/>
      <c r="D8" s="29" t="s">
        <v>94</v>
      </c>
      <c r="E8" s="30">
        <f t="shared" ref="E8:Q8" si="4">SUM(E18:E21)</f>
        <v>2475</v>
      </c>
      <c r="F8" s="31">
        <f t="shared" si="4"/>
        <v>24</v>
      </c>
      <c r="G8" s="31">
        <f t="shared" si="4"/>
        <v>528</v>
      </c>
      <c r="H8" s="31">
        <f t="shared" si="4"/>
        <v>0</v>
      </c>
      <c r="I8" s="31">
        <f t="shared" si="4"/>
        <v>0</v>
      </c>
      <c r="J8" s="31">
        <f t="shared" si="4"/>
        <v>0</v>
      </c>
      <c r="K8" s="31">
        <f t="shared" si="4"/>
        <v>0</v>
      </c>
      <c r="L8" s="31">
        <f t="shared" si="4"/>
        <v>552</v>
      </c>
      <c r="M8" s="31">
        <f t="shared" si="4"/>
        <v>3</v>
      </c>
      <c r="N8" s="31">
        <f t="shared" si="4"/>
        <v>1</v>
      </c>
      <c r="O8" s="31">
        <f t="shared" si="4"/>
        <v>0</v>
      </c>
      <c r="P8" s="31">
        <f t="shared" si="4"/>
        <v>13</v>
      </c>
      <c r="Q8" s="31">
        <f t="shared" si="4"/>
        <v>0</v>
      </c>
      <c r="R8" s="25"/>
      <c r="S8" s="25"/>
    </row>
    <row r="9" spans="1:19" ht="12.75">
      <c r="A9" s="32"/>
      <c r="B9" s="33"/>
      <c r="C9" s="32"/>
      <c r="D9" s="32"/>
      <c r="E9" s="32"/>
      <c r="F9" s="34"/>
      <c r="G9" s="34"/>
      <c r="H9" s="35"/>
      <c r="I9" s="32"/>
      <c r="J9" s="35"/>
      <c r="K9" s="32"/>
      <c r="L9" s="36"/>
      <c r="M9" s="34"/>
      <c r="N9" s="34"/>
      <c r="O9" s="37"/>
      <c r="P9" s="37"/>
      <c r="Q9" s="37"/>
      <c r="R9" s="37"/>
      <c r="S9" s="38"/>
    </row>
    <row r="10" spans="1:19" ht="25.5">
      <c r="A10" s="39" t="s">
        <v>95</v>
      </c>
      <c r="B10" s="33" t="s">
        <v>96</v>
      </c>
      <c r="C10" s="34">
        <v>1</v>
      </c>
      <c r="D10" s="34">
        <f t="shared" ref="D10:D12" si="5">IF(A10="","",IF((B10="Зав.кафедрой"), 600, IF((B10="профессор"), 750,IF((B10="доцент"), 900,IF(B10="старший преподаватель",900)))))</f>
        <v>600</v>
      </c>
      <c r="E10" s="40">
        <f t="shared" ref="E10:E21" si="6">C10*D10</f>
        <v>600</v>
      </c>
      <c r="F10" s="41">
        <f t="shared" ref="F10:F17" si="7">(M10*10)+(O10*5)</f>
        <v>40</v>
      </c>
      <c r="G10" s="41">
        <f t="shared" ref="G10:G21" si="8">(P10*36)+(Q10*36)+(N10*60)</f>
        <v>0</v>
      </c>
      <c r="H10" s="35">
        <f t="shared" ref="H10:H21" si="9">R10*2</f>
        <v>0</v>
      </c>
      <c r="I10" s="32">
        <f t="shared" ref="I10:I21" si="10">S10*6</f>
        <v>0</v>
      </c>
      <c r="J10" s="35"/>
      <c r="K10" s="32"/>
      <c r="L10" s="42">
        <f t="shared" ref="L10:L21" si="11">F10+G10+H10+I10+J10+K10</f>
        <v>40</v>
      </c>
      <c r="M10" s="43">
        <v>4</v>
      </c>
      <c r="N10" s="44"/>
      <c r="O10" s="45"/>
      <c r="P10" s="45"/>
      <c r="Q10" s="45"/>
      <c r="R10" s="45"/>
      <c r="S10" s="46"/>
    </row>
    <row r="11" spans="1:19" ht="25.5">
      <c r="A11" s="39" t="s">
        <v>97</v>
      </c>
      <c r="B11" s="33" t="s">
        <v>68</v>
      </c>
      <c r="C11" s="34">
        <v>0.25</v>
      </c>
      <c r="D11" s="34">
        <f t="shared" si="5"/>
        <v>750</v>
      </c>
      <c r="E11" s="40">
        <f t="shared" si="6"/>
        <v>187.5</v>
      </c>
      <c r="F11" s="41">
        <f t="shared" si="7"/>
        <v>0</v>
      </c>
      <c r="G11" s="41">
        <f t="shared" si="8"/>
        <v>0</v>
      </c>
      <c r="H11" s="35">
        <f t="shared" si="9"/>
        <v>0</v>
      </c>
      <c r="I11" s="32">
        <f t="shared" si="10"/>
        <v>0</v>
      </c>
      <c r="J11" s="32"/>
      <c r="K11" s="35"/>
      <c r="L11" s="42">
        <f t="shared" si="11"/>
        <v>0</v>
      </c>
      <c r="M11" s="34"/>
      <c r="N11" s="44"/>
      <c r="O11" s="45"/>
      <c r="P11" s="45"/>
      <c r="Q11" s="45"/>
      <c r="R11" s="45"/>
      <c r="S11" s="46"/>
    </row>
    <row r="12" spans="1:19" ht="25.5">
      <c r="A12" s="39" t="s">
        <v>98</v>
      </c>
      <c r="B12" s="33" t="s">
        <v>68</v>
      </c>
      <c r="C12" s="43">
        <v>0.75</v>
      </c>
      <c r="D12" s="34">
        <f t="shared" si="5"/>
        <v>750</v>
      </c>
      <c r="E12" s="40">
        <f t="shared" si="6"/>
        <v>562.5</v>
      </c>
      <c r="F12" s="41">
        <f t="shared" si="7"/>
        <v>50</v>
      </c>
      <c r="G12" s="41">
        <f t="shared" si="8"/>
        <v>180</v>
      </c>
      <c r="H12" s="35">
        <f t="shared" si="9"/>
        <v>0</v>
      </c>
      <c r="I12" s="32">
        <f t="shared" si="10"/>
        <v>0</v>
      </c>
      <c r="J12" s="32"/>
      <c r="K12" s="35"/>
      <c r="L12" s="42">
        <f t="shared" si="11"/>
        <v>230</v>
      </c>
      <c r="M12" s="43">
        <v>5</v>
      </c>
      <c r="N12" s="44">
        <v>3</v>
      </c>
      <c r="O12" s="45"/>
      <c r="P12" s="45"/>
      <c r="Q12" s="45"/>
      <c r="R12" s="46"/>
      <c r="S12" s="46"/>
    </row>
    <row r="13" spans="1:19" ht="12.75">
      <c r="A13" s="47" t="s">
        <v>99</v>
      </c>
      <c r="B13" s="48" t="s">
        <v>65</v>
      </c>
      <c r="C13" s="43">
        <v>0.5</v>
      </c>
      <c r="D13" s="43">
        <v>900</v>
      </c>
      <c r="E13" s="40">
        <f t="shared" si="6"/>
        <v>450</v>
      </c>
      <c r="F13" s="41">
        <f t="shared" si="7"/>
        <v>0</v>
      </c>
      <c r="G13" s="41">
        <f t="shared" si="8"/>
        <v>120</v>
      </c>
      <c r="H13" s="35">
        <f t="shared" si="9"/>
        <v>0</v>
      </c>
      <c r="I13" s="32">
        <f t="shared" si="10"/>
        <v>0</v>
      </c>
      <c r="J13" s="32"/>
      <c r="K13" s="35"/>
      <c r="L13" s="42">
        <f t="shared" si="11"/>
        <v>120</v>
      </c>
      <c r="M13" s="49"/>
      <c r="N13" s="50">
        <v>2</v>
      </c>
      <c r="O13" s="46"/>
      <c r="P13" s="46"/>
      <c r="Q13" s="45"/>
      <c r="R13" s="46"/>
      <c r="S13" s="46"/>
    </row>
    <row r="14" spans="1:19" ht="25.5">
      <c r="A14" s="39" t="s">
        <v>100</v>
      </c>
      <c r="B14" s="33" t="s">
        <v>67</v>
      </c>
      <c r="C14" s="43">
        <v>1</v>
      </c>
      <c r="D14" s="34">
        <f t="shared" ref="D14:D21" si="12">IF(A14="","",IF((B14="Зав.кафедрой"), 600, IF((B14="профессор"), 750,IF((B14="доцент"), 900,IF(B14="старший преподаватель",900)))))</f>
        <v>900</v>
      </c>
      <c r="E14" s="40">
        <f t="shared" si="6"/>
        <v>900</v>
      </c>
      <c r="F14" s="41">
        <f t="shared" si="7"/>
        <v>10</v>
      </c>
      <c r="G14" s="41">
        <f t="shared" si="8"/>
        <v>420</v>
      </c>
      <c r="H14" s="35">
        <f t="shared" si="9"/>
        <v>0</v>
      </c>
      <c r="I14" s="32">
        <f t="shared" si="10"/>
        <v>0</v>
      </c>
      <c r="J14" s="32"/>
      <c r="K14" s="35"/>
      <c r="L14" s="42">
        <f t="shared" si="11"/>
        <v>430</v>
      </c>
      <c r="M14" s="43">
        <v>1</v>
      </c>
      <c r="N14" s="44">
        <v>7</v>
      </c>
      <c r="O14" s="46"/>
      <c r="P14" s="46"/>
      <c r="Q14" s="45"/>
      <c r="R14" s="46"/>
      <c r="S14" s="46"/>
    </row>
    <row r="15" spans="1:19" ht="38.25">
      <c r="A15" s="51" t="s">
        <v>101</v>
      </c>
      <c r="B15" s="51" t="s">
        <v>67</v>
      </c>
      <c r="C15" s="43">
        <v>1</v>
      </c>
      <c r="D15" s="34">
        <f t="shared" si="12"/>
        <v>900</v>
      </c>
      <c r="E15" s="40">
        <f t="shared" si="6"/>
        <v>900</v>
      </c>
      <c r="F15" s="41">
        <f t="shared" si="7"/>
        <v>10</v>
      </c>
      <c r="G15" s="41">
        <f t="shared" si="8"/>
        <v>420</v>
      </c>
      <c r="H15" s="35">
        <f t="shared" si="9"/>
        <v>0</v>
      </c>
      <c r="I15" s="32">
        <f t="shared" si="10"/>
        <v>0</v>
      </c>
      <c r="J15" s="32"/>
      <c r="K15" s="35"/>
      <c r="L15" s="42">
        <f t="shared" si="11"/>
        <v>430</v>
      </c>
      <c r="M15" s="43">
        <v>1</v>
      </c>
      <c r="N15" s="44">
        <v>7</v>
      </c>
      <c r="O15" s="46"/>
      <c r="P15" s="46"/>
      <c r="Q15" s="45"/>
      <c r="R15" s="46"/>
      <c r="S15" s="46"/>
    </row>
    <row r="16" spans="1:19" ht="25.5">
      <c r="A16" s="39" t="s">
        <v>102</v>
      </c>
      <c r="B16" s="51" t="s">
        <v>67</v>
      </c>
      <c r="C16" s="43">
        <v>1.25</v>
      </c>
      <c r="D16" s="34">
        <f t="shared" si="12"/>
        <v>900</v>
      </c>
      <c r="E16" s="40">
        <f t="shared" si="6"/>
        <v>1125</v>
      </c>
      <c r="F16" s="41">
        <f t="shared" si="7"/>
        <v>10</v>
      </c>
      <c r="G16" s="41">
        <f t="shared" si="8"/>
        <v>480</v>
      </c>
      <c r="H16" s="35">
        <f t="shared" si="9"/>
        <v>0</v>
      </c>
      <c r="I16" s="32">
        <f t="shared" si="10"/>
        <v>0</v>
      </c>
      <c r="J16" s="32"/>
      <c r="K16" s="35"/>
      <c r="L16" s="42">
        <f t="shared" si="11"/>
        <v>490</v>
      </c>
      <c r="M16" s="43">
        <v>1</v>
      </c>
      <c r="N16" s="44">
        <v>8</v>
      </c>
      <c r="O16" s="45"/>
      <c r="P16" s="45"/>
      <c r="Q16" s="45"/>
      <c r="R16" s="45"/>
      <c r="S16" s="46"/>
    </row>
    <row r="17" spans="1:19" ht="25.5">
      <c r="A17" s="39" t="s">
        <v>103</v>
      </c>
      <c r="B17" s="33" t="s">
        <v>67</v>
      </c>
      <c r="C17" s="43">
        <v>1</v>
      </c>
      <c r="D17" s="34">
        <f t="shared" si="12"/>
        <v>900</v>
      </c>
      <c r="E17" s="40">
        <f t="shared" si="6"/>
        <v>900</v>
      </c>
      <c r="F17" s="41">
        <f t="shared" si="7"/>
        <v>0</v>
      </c>
      <c r="G17" s="41">
        <f t="shared" si="8"/>
        <v>0</v>
      </c>
      <c r="H17" s="35">
        <f t="shared" si="9"/>
        <v>0</v>
      </c>
      <c r="I17" s="32">
        <f t="shared" si="10"/>
        <v>0</v>
      </c>
      <c r="J17" s="32"/>
      <c r="K17" s="35"/>
      <c r="L17" s="42">
        <f t="shared" si="11"/>
        <v>0</v>
      </c>
      <c r="M17" s="43"/>
      <c r="N17" s="44"/>
      <c r="O17" s="46"/>
      <c r="P17" s="46"/>
      <c r="Q17" s="45"/>
      <c r="R17" s="46"/>
      <c r="S17" s="46"/>
    </row>
    <row r="18" spans="1:19" ht="25.5" hidden="1">
      <c r="A18" s="52" t="s">
        <v>104</v>
      </c>
      <c r="B18" s="33" t="s">
        <v>68</v>
      </c>
      <c r="C18" s="34">
        <v>0.75</v>
      </c>
      <c r="D18" s="34">
        <f t="shared" si="12"/>
        <v>750</v>
      </c>
      <c r="E18" s="53">
        <f t="shared" si="6"/>
        <v>562.5</v>
      </c>
      <c r="F18" s="41">
        <f t="shared" ref="F18:F21" si="13">(M18*8)+(O18*5)</f>
        <v>8</v>
      </c>
      <c r="G18" s="41">
        <f t="shared" si="8"/>
        <v>108</v>
      </c>
      <c r="H18" s="35">
        <f t="shared" si="9"/>
        <v>0</v>
      </c>
      <c r="I18" s="32">
        <f t="shared" si="10"/>
        <v>0</v>
      </c>
      <c r="J18" s="32"/>
      <c r="K18" s="35"/>
      <c r="L18" s="36">
        <f t="shared" si="11"/>
        <v>116</v>
      </c>
      <c r="M18" s="43">
        <v>1</v>
      </c>
      <c r="N18" s="41"/>
      <c r="O18" s="46"/>
      <c r="P18" s="46">
        <v>3</v>
      </c>
      <c r="Q18" s="45"/>
      <c r="R18" s="46"/>
      <c r="S18" s="46"/>
    </row>
    <row r="19" spans="1:19" ht="25.5" hidden="1">
      <c r="A19" s="52" t="s">
        <v>105</v>
      </c>
      <c r="B19" s="33" t="s">
        <v>68</v>
      </c>
      <c r="C19" s="34">
        <v>0.75</v>
      </c>
      <c r="D19" s="34">
        <f t="shared" si="12"/>
        <v>750</v>
      </c>
      <c r="E19" s="53">
        <f t="shared" si="6"/>
        <v>562.5</v>
      </c>
      <c r="F19" s="41">
        <f t="shared" si="13"/>
        <v>8</v>
      </c>
      <c r="G19" s="41">
        <f t="shared" si="8"/>
        <v>108</v>
      </c>
      <c r="H19" s="35">
        <f t="shared" si="9"/>
        <v>0</v>
      </c>
      <c r="I19" s="32">
        <f t="shared" si="10"/>
        <v>0</v>
      </c>
      <c r="J19" s="32"/>
      <c r="K19" s="35"/>
      <c r="L19" s="36">
        <f t="shared" si="11"/>
        <v>116</v>
      </c>
      <c r="M19" s="43">
        <v>1</v>
      </c>
      <c r="N19" s="41"/>
      <c r="O19" s="46"/>
      <c r="P19" s="46">
        <v>3</v>
      </c>
      <c r="Q19" s="45"/>
      <c r="R19" s="46"/>
      <c r="S19" s="46"/>
    </row>
    <row r="20" spans="1:19" ht="38.25" hidden="1">
      <c r="A20" s="52" t="s">
        <v>106</v>
      </c>
      <c r="B20" s="33" t="s">
        <v>67</v>
      </c>
      <c r="C20" s="43">
        <v>1</v>
      </c>
      <c r="D20" s="34">
        <f t="shared" si="12"/>
        <v>900</v>
      </c>
      <c r="E20" s="53">
        <f t="shared" si="6"/>
        <v>900</v>
      </c>
      <c r="F20" s="41">
        <f t="shared" si="13"/>
        <v>8</v>
      </c>
      <c r="G20" s="41">
        <f t="shared" si="8"/>
        <v>180</v>
      </c>
      <c r="H20" s="35">
        <f t="shared" si="9"/>
        <v>0</v>
      </c>
      <c r="I20" s="54">
        <f t="shared" si="10"/>
        <v>0</v>
      </c>
      <c r="J20" s="54"/>
      <c r="K20" s="55"/>
      <c r="L20" s="56">
        <f t="shared" si="11"/>
        <v>188</v>
      </c>
      <c r="M20" s="44">
        <v>1</v>
      </c>
      <c r="N20" s="41"/>
      <c r="O20" s="46"/>
      <c r="P20" s="46">
        <v>5</v>
      </c>
      <c r="Q20" s="46"/>
      <c r="R20" s="46"/>
      <c r="S20" s="46"/>
    </row>
    <row r="21" spans="1:19" ht="25.5" hidden="1">
      <c r="A21" s="52" t="s">
        <v>107</v>
      </c>
      <c r="B21" s="33" t="s">
        <v>67</v>
      </c>
      <c r="C21" s="34">
        <v>0.5</v>
      </c>
      <c r="D21" s="34">
        <f t="shared" si="12"/>
        <v>900</v>
      </c>
      <c r="E21" s="53">
        <f t="shared" si="6"/>
        <v>450</v>
      </c>
      <c r="F21" s="41">
        <f t="shared" si="13"/>
        <v>0</v>
      </c>
      <c r="G21" s="41">
        <f t="shared" si="8"/>
        <v>132</v>
      </c>
      <c r="H21" s="35">
        <f t="shared" si="9"/>
        <v>0</v>
      </c>
      <c r="I21" s="32">
        <f t="shared" si="10"/>
        <v>0</v>
      </c>
      <c r="J21" s="35"/>
      <c r="K21" s="35"/>
      <c r="L21" s="36">
        <f t="shared" si="11"/>
        <v>132</v>
      </c>
      <c r="M21" s="43"/>
      <c r="N21" s="44">
        <v>1</v>
      </c>
      <c r="O21" s="46"/>
      <c r="P21" s="46">
        <v>2</v>
      </c>
      <c r="Q21" s="46"/>
      <c r="R21" s="46"/>
      <c r="S21" s="46"/>
    </row>
  </sheetData>
  <autoFilter ref="A9:Q21"/>
  <mergeCells count="22">
    <mergeCell ref="O4:O5"/>
    <mergeCell ref="P4:P5"/>
    <mergeCell ref="Q4:Q5"/>
    <mergeCell ref="R4:R5"/>
    <mergeCell ref="S4:S5"/>
    <mergeCell ref="F2:F4"/>
    <mergeCell ref="G2:G4"/>
    <mergeCell ref="M3:N3"/>
    <mergeCell ref="M4:M5"/>
    <mergeCell ref="N4:N5"/>
    <mergeCell ref="H2:H4"/>
    <mergeCell ref="I2:I4"/>
    <mergeCell ref="J2:J4"/>
    <mergeCell ref="K2:K4"/>
    <mergeCell ref="L2:L4"/>
    <mergeCell ref="M2:Q2"/>
    <mergeCell ref="O3:P3"/>
    <mergeCell ref="A2:A8"/>
    <mergeCell ref="B2:B8"/>
    <mergeCell ref="C2:C8"/>
    <mergeCell ref="D2:D4"/>
    <mergeCell ref="E2:E4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ЛФ лекции</vt:lpstr>
      <vt:lpstr>лечебный (копия) 1</vt:lpstr>
      <vt:lpstr>расчет час (копия)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Олег Филатов</cp:lastModifiedBy>
  <dcterms:modified xsi:type="dcterms:W3CDTF">2024-09-05T09:17:10Z</dcterms:modified>
</cp:coreProperties>
</file>